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degenhardte\Desktop\"/>
    </mc:Choice>
  </mc:AlternateContent>
  <xr:revisionPtr revIDLastSave="0" documentId="8_{B0FDBBAB-A68D-4BEE-A0A5-75455220F4FE}" xr6:coauthVersionLast="36" xr6:coauthVersionMax="36" xr10:uidLastSave="{00000000-0000-0000-0000-000000000000}"/>
  <bookViews>
    <workbookView xWindow="-120" yWindow="-120" windowWidth="29040" windowHeight="15840" xr2:uid="{00000000-000D-0000-FFFF-FFFF00000000}"/>
  </bookViews>
  <sheets>
    <sheet name="Military Veterans Report" sheetId="2" r:id="rId1"/>
    <sheet name="rental project worksheet" sheetId="4" state="hidden" r:id="rId2"/>
    <sheet name="Income Limits" sheetId="1" state="hidden" r:id="rId3"/>
    <sheet name="GT_Custom" sheetId="3" state="hidden" r:id="rId4"/>
    <sheet name="Sheet1" sheetId="5" r:id="rId5"/>
  </sheets>
  <definedNames>
    <definedName name="County">'Income Limits'!$B$3:$B$783</definedName>
    <definedName name="_xlnm.Print_Area" localSheetId="0">'Military Veterans Report'!$A$1:$G$59</definedName>
    <definedName name="_xlnm.Print_Area" localSheetId="1">'rental project worksheet'!$A$1:$K$97</definedName>
    <definedName name="Year">'Income Limits'!$C$2:$R$2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4" l="1"/>
  <c r="F5" i="4"/>
  <c r="D58" i="4"/>
  <c r="D56" i="4"/>
  <c r="D55" i="4"/>
  <c r="I2" i="4"/>
  <c r="F7" i="4" l="1"/>
  <c r="E19" i="4" s="1"/>
  <c r="I19" i="4" s="1"/>
  <c r="D57" i="4"/>
  <c r="E57" i="4" s="1"/>
  <c r="H7" i="4"/>
  <c r="E14" i="4" l="1"/>
  <c r="G14" i="4" s="1"/>
  <c r="E18" i="4"/>
  <c r="G18" i="4" s="1"/>
  <c r="F52" i="4" s="1"/>
  <c r="H19" i="4"/>
  <c r="E16" i="4"/>
  <c r="I16" i="4" s="1"/>
  <c r="D19" i="4"/>
  <c r="G19" i="4"/>
  <c r="E17" i="4"/>
  <c r="I17" i="4" s="1"/>
  <c r="E15" i="4"/>
  <c r="G15" i="4" s="1"/>
  <c r="F49" i="4" s="1"/>
  <c r="B19" i="4"/>
  <c r="F19" i="4"/>
  <c r="C19" i="4"/>
  <c r="I14" i="4"/>
  <c r="I18" i="4" l="1"/>
  <c r="G17" i="4"/>
  <c r="F51" i="4" s="1"/>
  <c r="D17" i="4"/>
  <c r="F39" i="4" s="1"/>
  <c r="F14" i="4"/>
  <c r="H17" i="4"/>
  <c r="B14" i="4"/>
  <c r="C14" i="4"/>
  <c r="B17" i="4"/>
  <c r="F27" i="4" s="1"/>
  <c r="F17" i="4"/>
  <c r="F45" i="4" s="1"/>
  <c r="C17" i="4"/>
  <c r="D14" i="4"/>
  <c r="H14" i="4"/>
  <c r="C15" i="4"/>
  <c r="B15" i="4"/>
  <c r="D16" i="4"/>
  <c r="F38" i="4" s="1"/>
  <c r="B18" i="4"/>
  <c r="F28" i="4" s="1"/>
  <c r="F15" i="4"/>
  <c r="F43" i="4" s="1"/>
  <c r="I15" i="4"/>
  <c r="G16" i="4"/>
  <c r="F50" i="4" s="1"/>
  <c r="F18" i="4"/>
  <c r="F46" i="4" s="1"/>
  <c r="H16" i="4"/>
  <c r="C18" i="4"/>
  <c r="D15" i="4"/>
  <c r="F37" i="4" s="1"/>
  <c r="H15" i="4"/>
  <c r="B16" i="4"/>
  <c r="F26" i="4" s="1"/>
  <c r="F16" i="4"/>
  <c r="F44" i="4" s="1"/>
  <c r="C16" i="4"/>
  <c r="D18" i="4"/>
  <c r="F40" i="4" s="1"/>
  <c r="H18" i="4"/>
  <c r="F32" i="4" l="1"/>
  <c r="F34" i="4"/>
  <c r="F33" i="4"/>
  <c r="F31" i="4"/>
  <c r="F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jenningse</author>
  </authors>
  <commentList>
    <comment ref="F4" authorId="0" shapeId="0" xr:uid="{00000000-0006-0000-0000-000001000000}">
      <text>
        <r>
          <rPr>
            <sz val="8"/>
            <color indexed="81"/>
            <rFont val="Tahoma"/>
            <family val="2"/>
          </rPr>
          <t>Date all residents listed below occupied the project at the same time.</t>
        </r>
      </text>
    </comment>
  </commentList>
</comments>
</file>

<file path=xl/sharedStrings.xml><?xml version="1.0" encoding="utf-8"?>
<sst xmlns="http://schemas.openxmlformats.org/spreadsheetml/2006/main" count="971" uniqueCount="955">
  <si>
    <t>2000</t>
  </si>
  <si>
    <t>2001</t>
  </si>
  <si>
    <t>2002</t>
  </si>
  <si>
    <t>2003</t>
  </si>
  <si>
    <t>2004</t>
  </si>
  <si>
    <t>2005</t>
  </si>
  <si>
    <t>2006</t>
  </si>
  <si>
    <t>2007</t>
  </si>
  <si>
    <t>2008</t>
  </si>
  <si>
    <t>2009</t>
  </si>
  <si>
    <t>Arkansas Co, Arkansas</t>
  </si>
  <si>
    <t>Ashley Co, Arkansas</t>
  </si>
  <si>
    <t>Baxter Co, Arkansas</t>
  </si>
  <si>
    <t>Benton Co, Arkansas</t>
  </si>
  <si>
    <t>Boone Co, Arkansas</t>
  </si>
  <si>
    <t>Bradley Co, Arkansas</t>
  </si>
  <si>
    <t>Calhoun Co, Arkansas</t>
  </si>
  <si>
    <t>Carroll Co, Arkansas</t>
  </si>
  <si>
    <t>Chicot Co, Arkansas</t>
  </si>
  <si>
    <t>Clark Co, Arkansas</t>
  </si>
  <si>
    <t>Clay Co, Arkansas</t>
  </si>
  <si>
    <t>Cleburne Co, Arkansas</t>
  </si>
  <si>
    <t>Cleveland Co, Arkansas</t>
  </si>
  <si>
    <t>Columbia Co, Arkansas</t>
  </si>
  <si>
    <t>Conway Co, Arkansas</t>
  </si>
  <si>
    <t>Craighead Co, Arkansas</t>
  </si>
  <si>
    <t>Crawford Co, Arkansas</t>
  </si>
  <si>
    <t>Crittenden Co, Arkansas</t>
  </si>
  <si>
    <t>Cross Co, Arkansas</t>
  </si>
  <si>
    <t>Dallas Co, Arkansas</t>
  </si>
  <si>
    <t>Desha Co, Arkansas</t>
  </si>
  <si>
    <t>Drew Co, Arkansas</t>
  </si>
  <si>
    <t>Faulkner Co, Arkansas</t>
  </si>
  <si>
    <t>Franklin Co, Arkansas</t>
  </si>
  <si>
    <t>Fulton Co, Arkansas</t>
  </si>
  <si>
    <t>Garland Co, Arkansas</t>
  </si>
  <si>
    <t>Grant Co, Arkansas</t>
  </si>
  <si>
    <t>Greene Co, Arkansas</t>
  </si>
  <si>
    <t>Hempstead Co, Arkansas</t>
  </si>
  <si>
    <t>Hot Spring Co, Arkansas</t>
  </si>
  <si>
    <t>Howard Co, Arkansas</t>
  </si>
  <si>
    <t>Independence Co, Arkansas</t>
  </si>
  <si>
    <t>Izard Co, Arkansas</t>
  </si>
  <si>
    <t>Jackson Co, Arkansas</t>
  </si>
  <si>
    <t>Jefferson Co, Arkansas</t>
  </si>
  <si>
    <t>Johnson Co, Arkansas</t>
  </si>
  <si>
    <t>Lafayette Co, Arkansas</t>
  </si>
  <si>
    <t>Lawrence Co, Arkansas</t>
  </si>
  <si>
    <t>Lee Co, Arkansas</t>
  </si>
  <si>
    <t>Lincoln Co, Arkansas</t>
  </si>
  <si>
    <t>Little River Co, Arkansas</t>
  </si>
  <si>
    <t>Logan Co, Arkansas</t>
  </si>
  <si>
    <t>Lonoke Co, Arkansas</t>
  </si>
  <si>
    <t>Madison Co, Arkansas</t>
  </si>
  <si>
    <t>Marion Co, Arkansas</t>
  </si>
  <si>
    <t>Miller Co, Arkansas</t>
  </si>
  <si>
    <t>Mississippi Co, Arkansas</t>
  </si>
  <si>
    <t>Monroe Co, Arkansas</t>
  </si>
  <si>
    <t>Montgomery Co, Arkansas</t>
  </si>
  <si>
    <t>Nevada Co, Arkansas</t>
  </si>
  <si>
    <t>Newton Co, Arkansas</t>
  </si>
  <si>
    <t>Ouachita Co, Arkansas</t>
  </si>
  <si>
    <t>Perry Co, Arkansas</t>
  </si>
  <si>
    <t>Phillips Co, Arkansas</t>
  </si>
  <si>
    <t>Pike Co, Arkansas</t>
  </si>
  <si>
    <t>Poinsett Co, Arkansas</t>
  </si>
  <si>
    <t>Polk Co, Arkansas</t>
  </si>
  <si>
    <t>Pope Co, Arkansas</t>
  </si>
  <si>
    <t>Prairie Co, Arkansas</t>
  </si>
  <si>
    <t>Pulaski Co, Arkansas</t>
  </si>
  <si>
    <t>Randolph Co, Arkansas</t>
  </si>
  <si>
    <t>St. Francis Co, Arkansas</t>
  </si>
  <si>
    <t>Saline Co, Arkansas</t>
  </si>
  <si>
    <t>Scott Co, Arkansas</t>
  </si>
  <si>
    <t>Searcy Co, Arkansas</t>
  </si>
  <si>
    <t>Sebastian Co, Arkansas</t>
  </si>
  <si>
    <t>Sevier Co, Arkansas</t>
  </si>
  <si>
    <t>Sharp Co, Arkansas</t>
  </si>
  <si>
    <t>Stone Co, Arkansas</t>
  </si>
  <si>
    <t>Union Co, Arkansas</t>
  </si>
  <si>
    <t>Van Buren Co, Arkansas</t>
  </si>
  <si>
    <t>Washington Co, Arkansas</t>
  </si>
  <si>
    <t>White Co, Arkansas</t>
  </si>
  <si>
    <t>Woodruff Co, Arkansas</t>
  </si>
  <si>
    <t>Yell Co, Arkansas</t>
  </si>
  <si>
    <t>Adams Co, Colorado</t>
  </si>
  <si>
    <t>Alamosa Co, Colorado</t>
  </si>
  <si>
    <t>Arapahoe Co, Colorado</t>
  </si>
  <si>
    <t>Archuleta Co, Colorado</t>
  </si>
  <si>
    <t>Baca Co, Colorado</t>
  </si>
  <si>
    <t>Bent Co, Colorado</t>
  </si>
  <si>
    <t>Boulder Co, Colorado</t>
  </si>
  <si>
    <t>Broomfield, Colorado</t>
  </si>
  <si>
    <t>Chaffee Co, Colorado</t>
  </si>
  <si>
    <t>Cheyenne Co, Colorado</t>
  </si>
  <si>
    <t>Clear Creek Co, Colorado</t>
  </si>
  <si>
    <t>Conejos Co, Colorado</t>
  </si>
  <si>
    <t>Costilla Co, Colorado</t>
  </si>
  <si>
    <t>Crowley Co, Colorado</t>
  </si>
  <si>
    <t>Custer Co, Colorado</t>
  </si>
  <si>
    <t>Delta Co, Colorado</t>
  </si>
  <si>
    <t>Denver Co, Colorado</t>
  </si>
  <si>
    <t>Dolores Co, Colorado</t>
  </si>
  <si>
    <t>Douglas Co, Colorado</t>
  </si>
  <si>
    <t>Eagle Co, Colorado</t>
  </si>
  <si>
    <t>Elbert Co, Colorado</t>
  </si>
  <si>
    <t>El Paso Co, Colorado</t>
  </si>
  <si>
    <t>Fremont Co, Colorado</t>
  </si>
  <si>
    <t>Garfield Co, Colorado</t>
  </si>
  <si>
    <t>Gilpin Co, Colorado</t>
  </si>
  <si>
    <t>Grand Co, Colorado</t>
  </si>
  <si>
    <t>Gunnison Co, Colorado</t>
  </si>
  <si>
    <t>Hinsdale Co, Colorado</t>
  </si>
  <si>
    <t>Huerfano Co, Colorado</t>
  </si>
  <si>
    <t>Jackson Co, Colorado</t>
  </si>
  <si>
    <t>Jefferson Co, Colorado</t>
  </si>
  <si>
    <t>Kiowa Co, Colorado</t>
  </si>
  <si>
    <t>Kit Carson Co, Colorado</t>
  </si>
  <si>
    <t>Lake Co, Colorado</t>
  </si>
  <si>
    <t>La Plata Co, Colorado</t>
  </si>
  <si>
    <t>Larimer Co, Colorado</t>
  </si>
  <si>
    <t>Las Animas Co, Colorado</t>
  </si>
  <si>
    <t>Lincoln Co, Colorado</t>
  </si>
  <si>
    <t>Logan Co, Colorado</t>
  </si>
  <si>
    <t>Mesa Co, Colorado</t>
  </si>
  <si>
    <t>Mineral Co, Colorado</t>
  </si>
  <si>
    <t>Moffat Co, Colorado</t>
  </si>
  <si>
    <t>Montezuma Co, Colorado</t>
  </si>
  <si>
    <t>Montrose Co, Colorado</t>
  </si>
  <si>
    <t>Morgan Co, Colorado</t>
  </si>
  <si>
    <t>Otero Co, Colorado</t>
  </si>
  <si>
    <t>Ouray Co, Colorado</t>
  </si>
  <si>
    <t>Park Co, Colorado</t>
  </si>
  <si>
    <t>Phillips Co, Colorado</t>
  </si>
  <si>
    <t>Pitkin Co, Colorado</t>
  </si>
  <si>
    <t>Prowers Co, Colorado</t>
  </si>
  <si>
    <t>Pueblo Co, Colorado</t>
  </si>
  <si>
    <t>Rio Blanco Co, Colorado</t>
  </si>
  <si>
    <t>Rio Grande Co, Colorado</t>
  </si>
  <si>
    <t>Routt Co, Colorado</t>
  </si>
  <si>
    <t>Saguache Co, Colorado</t>
  </si>
  <si>
    <t>San Juan Co, Colorado</t>
  </si>
  <si>
    <t>San Miguel Co, Colorado</t>
  </si>
  <si>
    <t>Sedgwick Co, Colorado</t>
  </si>
  <si>
    <t>Summit Co, Colorado</t>
  </si>
  <si>
    <t>Teller Co, Colorado</t>
  </si>
  <si>
    <t>Washington Co, Colorado</t>
  </si>
  <si>
    <t>Weld Co, Colorado</t>
  </si>
  <si>
    <t>Yuma Co, Colorado</t>
  </si>
  <si>
    <t>Adair Co, Iowa</t>
  </si>
  <si>
    <t>Adams Co, Iowa</t>
  </si>
  <si>
    <t>Allamakee Co, Iowa</t>
  </si>
  <si>
    <t>Appanoose Co, Iowa</t>
  </si>
  <si>
    <t>Audubon Co, Iowa</t>
  </si>
  <si>
    <t>Benton Co, Iowa</t>
  </si>
  <si>
    <t>Black Hawk Co, Iowa</t>
  </si>
  <si>
    <t>Boone Co, Iowa</t>
  </si>
  <si>
    <t>Bremer Co, Iowa</t>
  </si>
  <si>
    <t>Buchanan Co, Iowa</t>
  </si>
  <si>
    <t>Buena Vista Co, Iowa</t>
  </si>
  <si>
    <t>Butler Co, Iowa</t>
  </si>
  <si>
    <t>Calhoun Co, Iowa</t>
  </si>
  <si>
    <t>Carroll Co, Iowa</t>
  </si>
  <si>
    <t>Cass Co, Iowa</t>
  </si>
  <si>
    <t>Cedar Co, Iowa</t>
  </si>
  <si>
    <t>Cerro Gordo Co, Iowa</t>
  </si>
  <si>
    <t>Cherokee Co, Iowa</t>
  </si>
  <si>
    <t>Chickasaw Co, Iowa</t>
  </si>
  <si>
    <t>Clarke Co, Iowa</t>
  </si>
  <si>
    <t>Clay Co, Iowa</t>
  </si>
  <si>
    <t>Clayton Co, Iowa</t>
  </si>
  <si>
    <t>Clinton Co, Iowa</t>
  </si>
  <si>
    <t>Crawford Co, Iowa</t>
  </si>
  <si>
    <t>Dallas Co, Iowa</t>
  </si>
  <si>
    <t>Davis Co, Iowa</t>
  </si>
  <si>
    <t>Decatur Co, Iowa</t>
  </si>
  <si>
    <t>Delaware Co, Iowa</t>
  </si>
  <si>
    <t>Des Moines Co, Iowa</t>
  </si>
  <si>
    <t>Dickinson Co, Iowa</t>
  </si>
  <si>
    <t>Dubuque Co, Iowa</t>
  </si>
  <si>
    <t>Emmet Co, Iowa</t>
  </si>
  <si>
    <t>Fayette Co, Iowa</t>
  </si>
  <si>
    <t>Floyd Co, Iowa</t>
  </si>
  <si>
    <t>Franklin Co, Iowa</t>
  </si>
  <si>
    <t>Fremont Co, Iowa</t>
  </si>
  <si>
    <t>Greene Co, Iowa</t>
  </si>
  <si>
    <t>Grundy Co, Iowa</t>
  </si>
  <si>
    <t>Guthrie Co, Iowa</t>
  </si>
  <si>
    <t>Hamilton Co, Iowa</t>
  </si>
  <si>
    <t>Hancock Co, Iowa</t>
  </si>
  <si>
    <t>Hardin Co, Iowa</t>
  </si>
  <si>
    <t>Harrison Co, Iowa</t>
  </si>
  <si>
    <t>Henry Co, Iowa</t>
  </si>
  <si>
    <t>Howard Co, Iowa</t>
  </si>
  <si>
    <t>Humboldt Co, Iowa</t>
  </si>
  <si>
    <t>Ida Co, Iowa</t>
  </si>
  <si>
    <t>Iowa Co, Iowa</t>
  </si>
  <si>
    <t>Jackson Co, Iowa</t>
  </si>
  <si>
    <t>Jasper Co, Iowa</t>
  </si>
  <si>
    <t>Jefferson Co, Iowa</t>
  </si>
  <si>
    <t>Johnson Co, Iowa</t>
  </si>
  <si>
    <t>Jones Co, Iowa</t>
  </si>
  <si>
    <t>Keokuk Co, Iowa</t>
  </si>
  <si>
    <t>Kossuth Co, Iowa</t>
  </si>
  <si>
    <t>Lee Co, Iowa</t>
  </si>
  <si>
    <t>Linn Co, Iowa</t>
  </si>
  <si>
    <t>Louisa Co, Iowa</t>
  </si>
  <si>
    <t>Lucas Co, Iowa</t>
  </si>
  <si>
    <t>Lyon Co, Iowa</t>
  </si>
  <si>
    <t>Madison Co, Iowa</t>
  </si>
  <si>
    <t>Mahaska Co, Iowa</t>
  </si>
  <si>
    <t>Marion Co, Iowa</t>
  </si>
  <si>
    <t>Marshall Co, Iowa</t>
  </si>
  <si>
    <t>Mills Co, Iowa</t>
  </si>
  <si>
    <t>Mitchell Co, Iowa</t>
  </si>
  <si>
    <t>Monona Co, Iowa</t>
  </si>
  <si>
    <t>Monroe Co, Iowa</t>
  </si>
  <si>
    <t>Montgomery Co, Iowa</t>
  </si>
  <si>
    <t>Muscatine Co, Iowa</t>
  </si>
  <si>
    <t>O'Brien Co, Iowa</t>
  </si>
  <si>
    <t>Osceola Co, Iowa</t>
  </si>
  <si>
    <t>Page Co, Iowa</t>
  </si>
  <si>
    <t>Palo Alto Co, Iowa</t>
  </si>
  <si>
    <t>Plymouth Co, Iowa</t>
  </si>
  <si>
    <t>Pocahontas Co, Iowa</t>
  </si>
  <si>
    <t>Polk Co, Iowa</t>
  </si>
  <si>
    <t>Pottawattamie Co, Iowa</t>
  </si>
  <si>
    <t>Poweshiek Co, Iowa</t>
  </si>
  <si>
    <t>Ringgold Co, Iowa</t>
  </si>
  <si>
    <t>Sac Co, Iowa</t>
  </si>
  <si>
    <t>Scott Co, Iowa</t>
  </si>
  <si>
    <t>Shelby Co, Iowa</t>
  </si>
  <si>
    <t>Sioux Co, Iowa</t>
  </si>
  <si>
    <t>Story Co, Iowa</t>
  </si>
  <si>
    <t>Tama Co, Iowa</t>
  </si>
  <si>
    <t>Taylor Co, Iowa</t>
  </si>
  <si>
    <t>Union Co, Iowa</t>
  </si>
  <si>
    <t>Van Buren Co, Iowa</t>
  </si>
  <si>
    <t>Wapello Co, Iowa</t>
  </si>
  <si>
    <t>Warren Co, Iowa</t>
  </si>
  <si>
    <t>Washington Co, Iowa</t>
  </si>
  <si>
    <t>Wayne Co, Iowa</t>
  </si>
  <si>
    <t>Webster Co, Iowa</t>
  </si>
  <si>
    <t>Winnebago Co, Iowa</t>
  </si>
  <si>
    <t>Winneshiek Co, Iowa</t>
  </si>
  <si>
    <t>Woodbury Co, Iowa</t>
  </si>
  <si>
    <t>Worth Co, Iowa</t>
  </si>
  <si>
    <t>Wright Co, Iowa</t>
  </si>
  <si>
    <t>Allen Co, Kansas</t>
  </si>
  <si>
    <t>Anderson Co, Kansas</t>
  </si>
  <si>
    <t>Atchison Co, Kansas</t>
  </si>
  <si>
    <t>Barber Co, Kansas</t>
  </si>
  <si>
    <t>Barton Co, Kansas</t>
  </si>
  <si>
    <t>Bourbon Co, Kansas</t>
  </si>
  <si>
    <t>Brown Co, Kansas</t>
  </si>
  <si>
    <t>Butler Co, Kansas</t>
  </si>
  <si>
    <t>Chase Co, Kansas</t>
  </si>
  <si>
    <t>Chautauqua Co, Kansas</t>
  </si>
  <si>
    <t>Cherokee Co, Kansas</t>
  </si>
  <si>
    <t>Cheyenne Co, Kansas</t>
  </si>
  <si>
    <t>Clark Co, Kansas</t>
  </si>
  <si>
    <t>Clay Co, Kansas</t>
  </si>
  <si>
    <t>Cloud Co, Kansas</t>
  </si>
  <si>
    <t>Coffey Co, Kansas</t>
  </si>
  <si>
    <t>Comanche Co, Kansas</t>
  </si>
  <si>
    <t>Cowley Co, Kansas</t>
  </si>
  <si>
    <t>Crawford Co, Kansas</t>
  </si>
  <si>
    <t>Decatur Co, Kansas</t>
  </si>
  <si>
    <t>Dickinson Co, Kansas</t>
  </si>
  <si>
    <t>Doniphan Co, Kansas</t>
  </si>
  <si>
    <t>Douglas Co, Kansas</t>
  </si>
  <si>
    <t>Edwards Co, Kansas</t>
  </si>
  <si>
    <t>Elk Co, Kansas</t>
  </si>
  <si>
    <t>Ellis Co, Kansas</t>
  </si>
  <si>
    <t>Ellsworth Co, Kansas</t>
  </si>
  <si>
    <t>Finney Co, Kansas</t>
  </si>
  <si>
    <t>Ford Co, Kansas</t>
  </si>
  <si>
    <t>Franklin Co, Kansas</t>
  </si>
  <si>
    <t>Geary Co, Kansas</t>
  </si>
  <si>
    <t>Gove Co, Kansas</t>
  </si>
  <si>
    <t>Graham Co, Kansas</t>
  </si>
  <si>
    <t>Grant Co, Kansas</t>
  </si>
  <si>
    <t>Gray Co, Kansas</t>
  </si>
  <si>
    <t>Greeley Co, Kansas</t>
  </si>
  <si>
    <t>Greenwood Co, Kansas</t>
  </si>
  <si>
    <t>Hamilton Co, Kansas</t>
  </si>
  <si>
    <t>Harper Co, Kansas</t>
  </si>
  <si>
    <t>Harvey Co, Kansas</t>
  </si>
  <si>
    <t>Haskell Co, Kansas</t>
  </si>
  <si>
    <t>Hodgeman Co, Kansas</t>
  </si>
  <si>
    <t>Jackson Co, Kansas</t>
  </si>
  <si>
    <t>Jefferson Co, Kansas</t>
  </si>
  <si>
    <t>Jewell Co, Kansas</t>
  </si>
  <si>
    <t>Johnson Co, Kansas</t>
  </si>
  <si>
    <t>Kearny Co, Kansas</t>
  </si>
  <si>
    <t>Kingman Co, Kansas</t>
  </si>
  <si>
    <t>Kiowa Co, Kansas</t>
  </si>
  <si>
    <t>Labette Co, Kansas</t>
  </si>
  <si>
    <t>Lane Co, Kansas</t>
  </si>
  <si>
    <t>Leavenworth Co, Kansas</t>
  </si>
  <si>
    <t>Lincoln Co, Kansas</t>
  </si>
  <si>
    <t>Linn Co, Kansas</t>
  </si>
  <si>
    <t>Logan Co, Kansas</t>
  </si>
  <si>
    <t>Lyon Co, Kansas</t>
  </si>
  <si>
    <t>McPherson Co, Kansas</t>
  </si>
  <si>
    <t>Marion Co, Kansas</t>
  </si>
  <si>
    <t>Marshall Co, Kansas</t>
  </si>
  <si>
    <t>Meade Co, Kansas</t>
  </si>
  <si>
    <t>Miami Co, Kansas</t>
  </si>
  <si>
    <t>Mitchell Co, Kansas</t>
  </si>
  <si>
    <t>Montgomery Co, Kansas</t>
  </si>
  <si>
    <t>Morris Co, Kansas</t>
  </si>
  <si>
    <t>Morton Co, Kansas</t>
  </si>
  <si>
    <t>Nemaha Co, Kansas</t>
  </si>
  <si>
    <t>Neosho Co, Kansas</t>
  </si>
  <si>
    <t>Ness Co, Kansas</t>
  </si>
  <si>
    <t>Norton Co, Kansas</t>
  </si>
  <si>
    <t>Osage Co, Kansas</t>
  </si>
  <si>
    <t>Osborne Co, Kansas</t>
  </si>
  <si>
    <t>Ottawa Co, Kansas</t>
  </si>
  <si>
    <t>Pawnee Co, Kansas</t>
  </si>
  <si>
    <t>Phillips Co, Kansas</t>
  </si>
  <si>
    <t>Pottawatomie Co, Kansas</t>
  </si>
  <si>
    <t>Pratt Co, Kansas</t>
  </si>
  <si>
    <t>Rawlins Co, Kansas</t>
  </si>
  <si>
    <t>Reno Co, Kansas</t>
  </si>
  <si>
    <t>Republic Co, Kansas</t>
  </si>
  <si>
    <t>Rice Co, Kansas</t>
  </si>
  <si>
    <t>Riley Co, Kansas</t>
  </si>
  <si>
    <t>Rooks Co, Kansas</t>
  </si>
  <si>
    <t>Rush Co, Kansas</t>
  </si>
  <si>
    <t>Russell Co, Kansas</t>
  </si>
  <si>
    <t>Saline Co, Kansas</t>
  </si>
  <si>
    <t>Scott Co, Kansas</t>
  </si>
  <si>
    <t>Sedgwick Co, Kansas</t>
  </si>
  <si>
    <t>Seward Co, Kansas</t>
  </si>
  <si>
    <t>Shawnee Co, Kansas</t>
  </si>
  <si>
    <t>Sheridan Co, Kansas</t>
  </si>
  <si>
    <t>Sherman Co, Kansas</t>
  </si>
  <si>
    <t>Smith Co, Kansas</t>
  </si>
  <si>
    <t>Stafford Co, Kansas</t>
  </si>
  <si>
    <t>Stanton Co, Kansas</t>
  </si>
  <si>
    <t>Stevens Co, Kansas</t>
  </si>
  <si>
    <t>Sumner Co, Kansas</t>
  </si>
  <si>
    <t>Thomas Co, Kansas</t>
  </si>
  <si>
    <t>Trego Co, Kansas</t>
  </si>
  <si>
    <t>Wabaunsee Co, Kansas</t>
  </si>
  <si>
    <t>Wallace Co, Kansas</t>
  </si>
  <si>
    <t>Washington Co, Kansas</t>
  </si>
  <si>
    <t>Wichita Co, Kansas</t>
  </si>
  <si>
    <t>Wilson Co, Kansas</t>
  </si>
  <si>
    <t>Woodson Co, Kansas</t>
  </si>
  <si>
    <t>Wyandotte Co, Kansas</t>
  </si>
  <si>
    <t>Adair Co, Missouri</t>
  </si>
  <si>
    <t>Andrew Co, Missouri</t>
  </si>
  <si>
    <t>Atchison Co, Missouri</t>
  </si>
  <si>
    <t>Audrain Co, Missouri</t>
  </si>
  <si>
    <t>Barry Co, Missouri</t>
  </si>
  <si>
    <t>Barton Co, Missouri</t>
  </si>
  <si>
    <t>Bates Co, Missouri</t>
  </si>
  <si>
    <t>Benton Co, Missouri</t>
  </si>
  <si>
    <t>Bollinger Co, Missouri</t>
  </si>
  <si>
    <t>Boone Co, Missouri</t>
  </si>
  <si>
    <t>Buchanan Co, Missouri</t>
  </si>
  <si>
    <t>Butler Co, Missouri</t>
  </si>
  <si>
    <t>Caldwell Co, Missouri</t>
  </si>
  <si>
    <t>Callaway Co, Missouri</t>
  </si>
  <si>
    <t>Camden Co, Missouri</t>
  </si>
  <si>
    <t>Cape Girardeau Co, Missouri</t>
  </si>
  <si>
    <t>Carroll Co, Missouri</t>
  </si>
  <si>
    <t>Carter Co, Missouri</t>
  </si>
  <si>
    <t>Cass Co, Missouri</t>
  </si>
  <si>
    <t>Cedar Co, Missouri</t>
  </si>
  <si>
    <t>Chariton Co, Missouri</t>
  </si>
  <si>
    <t>Christian Co, Missouri</t>
  </si>
  <si>
    <t>Clark Co, Missouri</t>
  </si>
  <si>
    <t>Clay Co, Missouri</t>
  </si>
  <si>
    <t>Clinton Co, Missouri</t>
  </si>
  <si>
    <t>Cole Co, Missouri</t>
  </si>
  <si>
    <t>Cooper Co, Missouri</t>
  </si>
  <si>
    <t>Crawford Co, Missouri</t>
  </si>
  <si>
    <t>Crawford -Sullivan City, Missouri</t>
  </si>
  <si>
    <t>Dade Co, Missouri</t>
  </si>
  <si>
    <t>Dallas Co, Missouri</t>
  </si>
  <si>
    <t>Daviess Co, Missouri</t>
  </si>
  <si>
    <t>DeKalb Co, Missouri</t>
  </si>
  <si>
    <t>Dent Co, Missouri</t>
  </si>
  <si>
    <t>Douglas Co, Missouri</t>
  </si>
  <si>
    <t>Dunklin Co, Missouri</t>
  </si>
  <si>
    <t>Franklin Co, Missouri</t>
  </si>
  <si>
    <t>Gasconade Co, Missouri</t>
  </si>
  <si>
    <t>Gentry Co, Missouri</t>
  </si>
  <si>
    <t>Greene Co, Missouri</t>
  </si>
  <si>
    <t>Grundy Co, Missouri</t>
  </si>
  <si>
    <t>Harrison Co, Missouri</t>
  </si>
  <si>
    <t>Henry Co, Missouri</t>
  </si>
  <si>
    <t>Hickory Co, Missouri</t>
  </si>
  <si>
    <t>Holt Co, Missouri</t>
  </si>
  <si>
    <t>Howard Co, Missouri</t>
  </si>
  <si>
    <t>Howell Co, Missouri</t>
  </si>
  <si>
    <t>Iron Co, Missouri</t>
  </si>
  <si>
    <t>Jackson Co, Missouri</t>
  </si>
  <si>
    <t>Jasper Co, Missouri</t>
  </si>
  <si>
    <t>Jefferson Co, Missouri</t>
  </si>
  <si>
    <t>Johnson Co, Missouri</t>
  </si>
  <si>
    <t>Knox Co, Missouri</t>
  </si>
  <si>
    <t>Laclede Co, Missouri</t>
  </si>
  <si>
    <t>Lafayette Co, Missouri</t>
  </si>
  <si>
    <t>Lawrence Co, Missouri</t>
  </si>
  <si>
    <t>Lewis Co, Missouri</t>
  </si>
  <si>
    <t>Lincoln Co, Missouri</t>
  </si>
  <si>
    <t>Linn Co, Missouri</t>
  </si>
  <si>
    <t>Livingston Co, Missouri</t>
  </si>
  <si>
    <t>McDonald Co, Missouri</t>
  </si>
  <si>
    <t>Macon Co, Missouri</t>
  </si>
  <si>
    <t>Madison Co, Missouri</t>
  </si>
  <si>
    <t>Maries Co, Missouri</t>
  </si>
  <si>
    <t>Marion Co, Missouri</t>
  </si>
  <si>
    <t>Mercer Co, Missouri</t>
  </si>
  <si>
    <t>Miller Co, Missouri</t>
  </si>
  <si>
    <t>Mississippi Co, Missouri</t>
  </si>
  <si>
    <t>Moniteau Co, Missouri</t>
  </si>
  <si>
    <t>Monroe Co, Missouri</t>
  </si>
  <si>
    <t>Montgomery Co, Missouri</t>
  </si>
  <si>
    <t>Morgan Co, Missouri</t>
  </si>
  <si>
    <t>New Madrid Co, Missouri</t>
  </si>
  <si>
    <t>Newton Co, Missouri</t>
  </si>
  <si>
    <t>Nodaway Co, Missouri</t>
  </si>
  <si>
    <t>Oregon Co, Missouri</t>
  </si>
  <si>
    <t>Osage Co, Missouri</t>
  </si>
  <si>
    <t>Ozark Co, Missouri</t>
  </si>
  <si>
    <t>Pemiscot Co, Missouri</t>
  </si>
  <si>
    <t>Perry Co, Missouri</t>
  </si>
  <si>
    <t>Pettis Co, Missouri</t>
  </si>
  <si>
    <t>Phelps Co, Missouri</t>
  </si>
  <si>
    <t>Pike Co, Missouri</t>
  </si>
  <si>
    <t>Platte Co, Missouri</t>
  </si>
  <si>
    <t>Polk Co, Missouri</t>
  </si>
  <si>
    <t>Pulaski Co, Missouri</t>
  </si>
  <si>
    <t>Putnam Co, Missouri</t>
  </si>
  <si>
    <t>Ralls Co, Missouri</t>
  </si>
  <si>
    <t>Randolph Co, Missouri</t>
  </si>
  <si>
    <t>Ray Co, Missouri</t>
  </si>
  <si>
    <t>Reynolds Co, Missouri</t>
  </si>
  <si>
    <t>Ripley Co, Missouri</t>
  </si>
  <si>
    <t>St. Charles Co, Missouri</t>
  </si>
  <si>
    <t>St. Clair Co, Missouri</t>
  </si>
  <si>
    <t>Ste. Genevieve Co, Missouri</t>
  </si>
  <si>
    <t>St. Francois Co, Missouri</t>
  </si>
  <si>
    <t>St. Louis Co, Missouri</t>
  </si>
  <si>
    <t>Saline Co, Missouri</t>
  </si>
  <si>
    <t>Schuyler Co, Missouri</t>
  </si>
  <si>
    <t>Scotland Co, Missouri</t>
  </si>
  <si>
    <t>Scott Co, Missouri</t>
  </si>
  <si>
    <t>Shannon Co, Missouri</t>
  </si>
  <si>
    <t>Shelby Co, Missouri</t>
  </si>
  <si>
    <t>Stoddard Co, Missouri</t>
  </si>
  <si>
    <t>Stone Co, Missouri</t>
  </si>
  <si>
    <t>Sullivan Co, Missouri</t>
  </si>
  <si>
    <t>Taney Co, Missouri</t>
  </si>
  <si>
    <t>Texas Co, Missouri</t>
  </si>
  <si>
    <t>Vernon Co, Missouri</t>
  </si>
  <si>
    <t>Warren Co, Missouri</t>
  </si>
  <si>
    <t>Washington Co, Missouri</t>
  </si>
  <si>
    <t>Wayne Co, Missouri</t>
  </si>
  <si>
    <t>Webster Co, Missouri</t>
  </si>
  <si>
    <t>Worth Co, Missouri</t>
  </si>
  <si>
    <t>Wright Co, Missouri</t>
  </si>
  <si>
    <t>St. Louis city, Missouri</t>
  </si>
  <si>
    <t>Adams Co, Nebraska</t>
  </si>
  <si>
    <t>Antelope Co, Nebraska</t>
  </si>
  <si>
    <t>Arthur Co, Nebraska</t>
  </si>
  <si>
    <t>Banner Co, Nebraska</t>
  </si>
  <si>
    <t>Blaine Co, Nebraska</t>
  </si>
  <si>
    <t>Boone Co, Nebraska</t>
  </si>
  <si>
    <t>Box Butte Co, Nebraska</t>
  </si>
  <si>
    <t>Boyd Co, Nebraska</t>
  </si>
  <si>
    <t>Brown Co, Nebraska</t>
  </si>
  <si>
    <t>Buffalo Co, Nebraska</t>
  </si>
  <si>
    <t>Burt Co, Nebraska</t>
  </si>
  <si>
    <t>Butler Co, Nebraska</t>
  </si>
  <si>
    <t>Cass Co, Nebraska</t>
  </si>
  <si>
    <t>Cedar Co, Nebraska</t>
  </si>
  <si>
    <t>Chase Co, Nebraska</t>
  </si>
  <si>
    <t>Cherry Co, Nebraska</t>
  </si>
  <si>
    <t>Cheyenne Co, Nebraska</t>
  </si>
  <si>
    <t>Clay Co, Nebraska</t>
  </si>
  <si>
    <t>Colfax Co, Nebraska</t>
  </si>
  <si>
    <t>Cuming Co, Nebraska</t>
  </si>
  <si>
    <t>Custer Co, Nebraska</t>
  </si>
  <si>
    <t>Dakota Co, Nebraska</t>
  </si>
  <si>
    <t>Dawes Co, Nebraska</t>
  </si>
  <si>
    <t>Dawson Co, Nebraska</t>
  </si>
  <si>
    <t>Deuel Co, Nebraska</t>
  </si>
  <si>
    <t>Dixon Co, Nebraska</t>
  </si>
  <si>
    <t>Dodge Co, Nebraska</t>
  </si>
  <si>
    <t>Douglas Co, Nebraska</t>
  </si>
  <si>
    <t>Dundy Co, Nebraska</t>
  </si>
  <si>
    <t>Fillmore Co, Nebraska</t>
  </si>
  <si>
    <t>Franklin Co, Nebraska</t>
  </si>
  <si>
    <t>Frontier Co, Nebraska</t>
  </si>
  <si>
    <t>Furnas Co, Nebraska</t>
  </si>
  <si>
    <t>Gage Co, Nebraska</t>
  </si>
  <si>
    <t>Garden Co, Nebraska</t>
  </si>
  <si>
    <t>Garfield Co, Nebraska</t>
  </si>
  <si>
    <t>Gosper Co, Nebraska</t>
  </si>
  <si>
    <t>Grant Co, Nebraska</t>
  </si>
  <si>
    <t>Greeley Co, Nebraska</t>
  </si>
  <si>
    <t>Hall Co, Nebraska</t>
  </si>
  <si>
    <t>Hamilton Co, Nebraska</t>
  </si>
  <si>
    <t>Harlan Co, Nebraska</t>
  </si>
  <si>
    <t>Hayes Co, Nebraska</t>
  </si>
  <si>
    <t>Hitchcock Co, Nebraska</t>
  </si>
  <si>
    <t>Holt Co, Nebraska</t>
  </si>
  <si>
    <t>Hooker Co, Nebraska</t>
  </si>
  <si>
    <t>Howard Co, Nebraska</t>
  </si>
  <si>
    <t>Jefferson Co, Nebraska</t>
  </si>
  <si>
    <t>Johnson Co, Nebraska</t>
  </si>
  <si>
    <t>Kearney Co, Nebraska</t>
  </si>
  <si>
    <t>Keith Co, Nebraska</t>
  </si>
  <si>
    <t>Keya Paha Co, Nebraska</t>
  </si>
  <si>
    <t>Kimball Co, Nebraska</t>
  </si>
  <si>
    <t>Knox Co, Nebraska</t>
  </si>
  <si>
    <t>Lancaster Co, Nebraska</t>
  </si>
  <si>
    <t>Lincoln Co, Nebraska</t>
  </si>
  <si>
    <t>Logan Co, Nebraska</t>
  </si>
  <si>
    <t>Loup Co, Nebraska</t>
  </si>
  <si>
    <t>McPherson Co, Nebraska</t>
  </si>
  <si>
    <t>Madison Co, Nebraska</t>
  </si>
  <si>
    <t>Merrick Co, Nebraska</t>
  </si>
  <si>
    <t>Morrill Co, Nebraska</t>
  </si>
  <si>
    <t>Nance Co, Nebraska</t>
  </si>
  <si>
    <t>Nemaha Co, Nebraska</t>
  </si>
  <si>
    <t>Nuckolls Co, Nebraska</t>
  </si>
  <si>
    <t>Otoe Co, Nebraska</t>
  </si>
  <si>
    <t>Pawnee Co, Nebraska</t>
  </si>
  <si>
    <t>Perkins Co, Nebraska</t>
  </si>
  <si>
    <t>Phelps Co, Nebraska</t>
  </si>
  <si>
    <t>Pierce Co, Nebraska</t>
  </si>
  <si>
    <t>Platte Co, Nebraska</t>
  </si>
  <si>
    <t>Polk Co, Nebraska</t>
  </si>
  <si>
    <t>Red Willow Co, Nebraska</t>
  </si>
  <si>
    <t>Richardson Co, Nebraska</t>
  </si>
  <si>
    <t>Rock Co, Nebraska</t>
  </si>
  <si>
    <t>Saline Co, Nebraska</t>
  </si>
  <si>
    <t>Sarpy Co, Nebraska</t>
  </si>
  <si>
    <t>Saunders Co, Nebraska</t>
  </si>
  <si>
    <t>Scotts Bluff Co, Nebraska</t>
  </si>
  <si>
    <t>Seward Co, Nebraska</t>
  </si>
  <si>
    <t>Sheridan Co, Nebraska</t>
  </si>
  <si>
    <t>Sherman Co, Nebraska</t>
  </si>
  <si>
    <t>Sioux Co, Nebraska</t>
  </si>
  <si>
    <t>Stanton Co, Nebraska</t>
  </si>
  <si>
    <t>Thayer Co, Nebraska</t>
  </si>
  <si>
    <t>Thomas Co, Nebraska</t>
  </si>
  <si>
    <t>Thurston Co, Nebraska</t>
  </si>
  <si>
    <t>Valley Co, Nebraska</t>
  </si>
  <si>
    <t>Washington Co, Nebraska</t>
  </si>
  <si>
    <t>Wayne Co, Nebraska</t>
  </si>
  <si>
    <t>Webster Co, Nebraska</t>
  </si>
  <si>
    <t>Wheeler Co, Nebraska</t>
  </si>
  <si>
    <t>York Co, Nebraska</t>
  </si>
  <si>
    <t>Bernalillo Co, New Mexico</t>
  </si>
  <si>
    <t>Catron Co, New Mexico</t>
  </si>
  <si>
    <t>Chaves Co, New Mexico</t>
  </si>
  <si>
    <t>Cibola Co, New Mexico</t>
  </si>
  <si>
    <t>Colfax Co, New Mexico</t>
  </si>
  <si>
    <t>Curry Co, New Mexico</t>
  </si>
  <si>
    <t>De Baca Co, New Mexico</t>
  </si>
  <si>
    <t>Dona Ana Co, New Mexico</t>
  </si>
  <si>
    <t>Eddy Co, New Mexico</t>
  </si>
  <si>
    <t>Grant Co, New Mexico</t>
  </si>
  <si>
    <t>Guadalupe Co, New Mexico</t>
  </si>
  <si>
    <t>Harding Co, New Mexico</t>
  </si>
  <si>
    <t>Hidalgo Co, New Mexico</t>
  </si>
  <si>
    <t>Lea Co, New Mexico</t>
  </si>
  <si>
    <t>Lincoln Co, New Mexico</t>
  </si>
  <si>
    <t>Los Alamos Co, New Mexico</t>
  </si>
  <si>
    <t>Luna Co, New Mexico</t>
  </si>
  <si>
    <t>McKinley Co, New Mexico</t>
  </si>
  <si>
    <t>Mora Co, New Mexico</t>
  </si>
  <si>
    <t>Otero Co, New Mexico</t>
  </si>
  <si>
    <t>Quay Co, New Mexico</t>
  </si>
  <si>
    <t>Rio Arriba Co, New Mexico</t>
  </si>
  <si>
    <t>Roosevelt Co, New Mexico</t>
  </si>
  <si>
    <t>Sandoval Co, New Mexico</t>
  </si>
  <si>
    <t>San Juan Co, New Mexico</t>
  </si>
  <si>
    <t>San Miguel Co, New Mexico</t>
  </si>
  <si>
    <t>Santa Fe Co, New Mexico</t>
  </si>
  <si>
    <t>Sierra Co, New Mexico</t>
  </si>
  <si>
    <t>Socorro Co, New Mexico</t>
  </si>
  <si>
    <t>Taos Co, New Mexico</t>
  </si>
  <si>
    <t>Torrance Co, New Mexico</t>
  </si>
  <si>
    <t>Union Co, New Mexico</t>
  </si>
  <si>
    <t>Valencia Co, New Mexico</t>
  </si>
  <si>
    <t>Adams Co, North Dakota</t>
  </si>
  <si>
    <t>Barnes Co, North Dakota</t>
  </si>
  <si>
    <t>Benson Co, North Dakota</t>
  </si>
  <si>
    <t>Billings Co, North Dakota</t>
  </si>
  <si>
    <t>Bottineau Co, North Dakota</t>
  </si>
  <si>
    <t>Bowman Co, North Dakota</t>
  </si>
  <si>
    <t>Burke Co, North Dakota</t>
  </si>
  <si>
    <t>Burleigh Co, North Dakota</t>
  </si>
  <si>
    <t>Cass Co, North Dakota</t>
  </si>
  <si>
    <t>Cavalier Co, North Dakota</t>
  </si>
  <si>
    <t>Dickey Co, North Dakota</t>
  </si>
  <si>
    <t>Divide Co, North Dakota</t>
  </si>
  <si>
    <t>Dunn Co, North Dakota</t>
  </si>
  <si>
    <t>Eddy Co, North Dakota</t>
  </si>
  <si>
    <t>Emmons Co, North Dakota</t>
  </si>
  <si>
    <t>Foster Co, North Dakota</t>
  </si>
  <si>
    <t>Golden Valley Co, North Dakota</t>
  </si>
  <si>
    <t>Grand Forks Co, North Dakota</t>
  </si>
  <si>
    <t>Grant Co, North Dakota</t>
  </si>
  <si>
    <t>Griggs Co, North Dakota</t>
  </si>
  <si>
    <t>Hettinger Co, North Dakota</t>
  </si>
  <si>
    <t>Kidder Co, North Dakota</t>
  </si>
  <si>
    <t>LaMoure Co, North Dakota</t>
  </si>
  <si>
    <t>Logan Co, North Dakota</t>
  </si>
  <si>
    <t>McHenry Co, North Dakota</t>
  </si>
  <si>
    <t>McIntosh Co, North Dakota</t>
  </si>
  <si>
    <t>McKenzie Co, North Dakota</t>
  </si>
  <si>
    <t>McLean Co, North Dakota</t>
  </si>
  <si>
    <t>Mercer Co, North Dakota</t>
  </si>
  <si>
    <t>Morton Co, North Dakota</t>
  </si>
  <si>
    <t>Mountrail Co, North Dakota</t>
  </si>
  <si>
    <t>Nelson Co, North Dakota</t>
  </si>
  <si>
    <t>Oliver Co, North Dakota</t>
  </si>
  <si>
    <t>Pembina Co, North Dakota</t>
  </si>
  <si>
    <t>Pierce Co, North Dakota</t>
  </si>
  <si>
    <t>Ramsey Co, North Dakota</t>
  </si>
  <si>
    <t>Ransom Co, North Dakota</t>
  </si>
  <si>
    <t>Renville Co, North Dakota</t>
  </si>
  <si>
    <t>Richland Co, North Dakota</t>
  </si>
  <si>
    <t>Rolette Co, North Dakota</t>
  </si>
  <si>
    <t>Sargent Co, North Dakota</t>
  </si>
  <si>
    <t>Sheridan Co, North Dakota</t>
  </si>
  <si>
    <t>Sioux Co, North Dakota</t>
  </si>
  <si>
    <t>Slope Co, North Dakota</t>
  </si>
  <si>
    <t>Stark Co, North Dakota</t>
  </si>
  <si>
    <t>Steele Co, North Dakota</t>
  </si>
  <si>
    <t>Stutsman Co, North Dakota</t>
  </si>
  <si>
    <t>Towner Co, North Dakota</t>
  </si>
  <si>
    <t>Traill Co, North Dakota</t>
  </si>
  <si>
    <t>Walsh Co, North Dakota</t>
  </si>
  <si>
    <t>Ward Co, North Dakota</t>
  </si>
  <si>
    <t>Wells Co, North Dakota</t>
  </si>
  <si>
    <t>Williams Co, North Dakota</t>
  </si>
  <si>
    <t>Adair Co, Oklahoma</t>
  </si>
  <si>
    <t>Alfalfa Co, Oklahoma</t>
  </si>
  <si>
    <t>Atoka Co, Oklahoma</t>
  </si>
  <si>
    <t>Beaver Co, Oklahoma</t>
  </si>
  <si>
    <t>Beckham Co, Oklahoma</t>
  </si>
  <si>
    <t>Blaine Co, Oklahoma</t>
  </si>
  <si>
    <t>Bryan Co, Oklahoma</t>
  </si>
  <si>
    <t>Caddo Co, Oklahoma</t>
  </si>
  <si>
    <t>Canadian Co, Oklahoma</t>
  </si>
  <si>
    <t>Carter Co, Oklahoma</t>
  </si>
  <si>
    <t>Cherokee Co, Oklahoma</t>
  </si>
  <si>
    <t>Choctaw Co, Oklahoma</t>
  </si>
  <si>
    <t>Cimarron Co, Oklahoma</t>
  </si>
  <si>
    <t>Cleveland Co, Oklahoma</t>
  </si>
  <si>
    <t>Coal Co, Oklahoma</t>
  </si>
  <si>
    <t>Comanche Co, Oklahoma</t>
  </si>
  <si>
    <t>Cotton Co, Oklahoma</t>
  </si>
  <si>
    <t>Craig Co, Oklahoma</t>
  </si>
  <si>
    <t>Creek Co, Oklahoma</t>
  </si>
  <si>
    <t>Custer Co, Oklahoma</t>
  </si>
  <si>
    <t>Delaware Co, Oklahoma</t>
  </si>
  <si>
    <t>Dewey Co, Oklahoma</t>
  </si>
  <si>
    <t>Ellis Co, Oklahoma</t>
  </si>
  <si>
    <t>Garfield Co, Oklahoma</t>
  </si>
  <si>
    <t>Garvin Co, Oklahoma</t>
  </si>
  <si>
    <t>Grady Co, Oklahoma</t>
  </si>
  <si>
    <t>Grant Co, Oklahoma</t>
  </si>
  <si>
    <t>Greer Co, Oklahoma</t>
  </si>
  <si>
    <t>Harmon Co, Oklahoma</t>
  </si>
  <si>
    <t>Harper Co, Oklahoma</t>
  </si>
  <si>
    <t>Haskell Co, Oklahoma</t>
  </si>
  <si>
    <t>Hughes Co, Oklahoma</t>
  </si>
  <si>
    <t>Jackson Co, Oklahoma</t>
  </si>
  <si>
    <t>Jefferson Co, Oklahoma</t>
  </si>
  <si>
    <t>Johnston Co, Oklahoma</t>
  </si>
  <si>
    <t>Kay Co, Oklahoma</t>
  </si>
  <si>
    <t>Kingfisher Co, Oklahoma</t>
  </si>
  <si>
    <t>Kiowa Co, Oklahoma</t>
  </si>
  <si>
    <t>Latimer Co, Oklahoma</t>
  </si>
  <si>
    <t>Le Flore Co, Oklahoma</t>
  </si>
  <si>
    <t>Lincoln Co, Oklahoma</t>
  </si>
  <si>
    <t>Logan Co, Oklahoma</t>
  </si>
  <si>
    <t>Love Co, Oklahoma</t>
  </si>
  <si>
    <t>McClain Co, Oklahoma</t>
  </si>
  <si>
    <t>McCurtain Co, Oklahoma</t>
  </si>
  <si>
    <t>McIntosh Co, Oklahoma</t>
  </si>
  <si>
    <t>Major Co, Oklahoma</t>
  </si>
  <si>
    <t>Marshall Co, Oklahoma</t>
  </si>
  <si>
    <t>Mayes Co, Oklahoma</t>
  </si>
  <si>
    <t>Murray Co, Oklahoma</t>
  </si>
  <si>
    <t>Muskogee Co, Oklahoma</t>
  </si>
  <si>
    <t>Noble Co, Oklahoma</t>
  </si>
  <si>
    <t>Nowata Co, Oklahoma</t>
  </si>
  <si>
    <t>Okfuskee Co, Oklahoma</t>
  </si>
  <si>
    <t>Oklahoma Co, Oklahoma</t>
  </si>
  <si>
    <t>Okmulgee Co, Oklahoma</t>
  </si>
  <si>
    <t>Osage Co, Oklahoma</t>
  </si>
  <si>
    <t>Ottawa Co, Oklahoma</t>
  </si>
  <si>
    <t>Pawnee Co, Oklahoma</t>
  </si>
  <si>
    <t>Payne Co, Oklahoma</t>
  </si>
  <si>
    <t>Pittsburg Co, Oklahoma</t>
  </si>
  <si>
    <t>Pontotoc Co, Oklahoma</t>
  </si>
  <si>
    <t>Pottawatomie Co, Oklahoma</t>
  </si>
  <si>
    <t>Pushmataha Co, Oklahoma</t>
  </si>
  <si>
    <t>Roger Mills Co, Oklahoma</t>
  </si>
  <si>
    <t>Rogers Co, Oklahoma</t>
  </si>
  <si>
    <t>Seminole Co, Oklahoma</t>
  </si>
  <si>
    <t>Sequoyah Co, Oklahoma</t>
  </si>
  <si>
    <t>Stephens Co, Oklahoma</t>
  </si>
  <si>
    <t>Texas Co, Oklahoma</t>
  </si>
  <si>
    <t>Tillman Co, Oklahoma</t>
  </si>
  <si>
    <t>Tulsa Co, Oklahoma</t>
  </si>
  <si>
    <t>Wagoner Co, Oklahoma</t>
  </si>
  <si>
    <t>Washington Co, Oklahoma</t>
  </si>
  <si>
    <t>Washita Co, Oklahoma</t>
  </si>
  <si>
    <t>Woods Co, Oklahoma</t>
  </si>
  <si>
    <t>Woodward Co, Oklahoma</t>
  </si>
  <si>
    <t>Aurora Co, South Dakota</t>
  </si>
  <si>
    <t>Beadle Co, South Dakota</t>
  </si>
  <si>
    <t>Bennett Co, South Dakota</t>
  </si>
  <si>
    <t>Bon Homme Co, South Dakota</t>
  </si>
  <si>
    <t>Brookings Co, South Dakota</t>
  </si>
  <si>
    <t>Brown Co, South Dakota</t>
  </si>
  <si>
    <t>Brule Co, South Dakota</t>
  </si>
  <si>
    <t>Buffalo Co, South Dakota</t>
  </si>
  <si>
    <t>Butte Co, South Dakota</t>
  </si>
  <si>
    <t>Campbell Co, South Dakota</t>
  </si>
  <si>
    <t>Charles Mix Co, South Dakota</t>
  </si>
  <si>
    <t>Clark Co, South Dakota</t>
  </si>
  <si>
    <t>Clay Co, South Dakota</t>
  </si>
  <si>
    <t>Codington Co, South Dakota</t>
  </si>
  <si>
    <t>Corson Co, South Dakota</t>
  </si>
  <si>
    <t>Custer Co, South Dakota</t>
  </si>
  <si>
    <t>Davison Co, South Dakota</t>
  </si>
  <si>
    <t>Day Co, South Dakota</t>
  </si>
  <si>
    <t>Deuel Co, South Dakota</t>
  </si>
  <si>
    <t>Dewey Co, South Dakota</t>
  </si>
  <si>
    <t>Douglas Co, South Dakota</t>
  </si>
  <si>
    <t>Edmunds Co, South Dakota</t>
  </si>
  <si>
    <t>Fall River Co, South Dakota</t>
  </si>
  <si>
    <t>Faulk Co, South Dakota</t>
  </si>
  <si>
    <t>Grant Co, South Dakota</t>
  </si>
  <si>
    <t>Gregory Co, South Dakota</t>
  </si>
  <si>
    <t>Haakon Co, South Dakota</t>
  </si>
  <si>
    <t>Hamlin Co, South Dakota</t>
  </si>
  <si>
    <t>Hand Co, South Dakota</t>
  </si>
  <si>
    <t>Hanson Co, South Dakota</t>
  </si>
  <si>
    <t>Harding Co, South Dakota</t>
  </si>
  <si>
    <t>Hughes Co, South Dakota</t>
  </si>
  <si>
    <t>Hutchinson Co, South Dakota</t>
  </si>
  <si>
    <t>Hyde Co, South Dakota</t>
  </si>
  <si>
    <t>Jackson Co, South Dakota</t>
  </si>
  <si>
    <t>Jerauld Co, South Dakota</t>
  </si>
  <si>
    <t>Jones Co, South Dakota</t>
  </si>
  <si>
    <t>Kingsbury Co, South Dakota</t>
  </si>
  <si>
    <t>Lake Co, South Dakota</t>
  </si>
  <si>
    <t>Lawrence Co, South Dakota</t>
  </si>
  <si>
    <t>Lincoln Co, South Dakota</t>
  </si>
  <si>
    <t>Lyman Co, South Dakota</t>
  </si>
  <si>
    <t>McCook Co, South Dakota</t>
  </si>
  <si>
    <t>McPherson Co, South Dakota</t>
  </si>
  <si>
    <t>Marshall Co, South Dakota</t>
  </si>
  <si>
    <t>Meade Co, South Dakota</t>
  </si>
  <si>
    <t>Mellette Co, South Dakota</t>
  </si>
  <si>
    <t>Miner Co, South Dakota</t>
  </si>
  <si>
    <t>Minnehaha Co, South Dakota</t>
  </si>
  <si>
    <t>Moody Co, South Dakota</t>
  </si>
  <si>
    <t>Pennington Co, South Dakota</t>
  </si>
  <si>
    <t>Perkins Co, South Dakota</t>
  </si>
  <si>
    <t>Potter Co, South Dakota</t>
  </si>
  <si>
    <t>Roberts Co, South Dakota</t>
  </si>
  <si>
    <t>Sanborn Co, South Dakota</t>
  </si>
  <si>
    <t>Shannon Co, South Dakota</t>
  </si>
  <si>
    <t>Spink Co, South Dakota</t>
  </si>
  <si>
    <t>Stanley Co, South Dakota</t>
  </si>
  <si>
    <t>Sully Co, South Dakota</t>
  </si>
  <si>
    <t>Todd Co, South Dakota</t>
  </si>
  <si>
    <t>Tripp Co, South Dakota</t>
  </si>
  <si>
    <t>Turner Co, South Dakota</t>
  </si>
  <si>
    <t>Union Co, South Dakota</t>
  </si>
  <si>
    <t>Walworth Co, South Dakota</t>
  </si>
  <si>
    <t>Yankton Co, South Dakota</t>
  </si>
  <si>
    <t>Ziebach Co, South Dakota</t>
  </si>
  <si>
    <t>2010</t>
  </si>
  <si>
    <t>Project Name:</t>
  </si>
  <si>
    <t>No.</t>
  </si>
  <si>
    <t>Tenant Name</t>
  </si>
  <si>
    <t>Income</t>
  </si>
  <si>
    <t>Rent</t>
  </si>
  <si>
    <t>Units</t>
  </si>
  <si>
    <t>Ex.</t>
  </si>
  <si>
    <t>Sample Tenant 17</t>
  </si>
  <si>
    <t>Sample Tenant 18</t>
  </si>
  <si>
    <t>Sample Tenant 19</t>
  </si>
  <si>
    <t>Sample Tenant 20</t>
  </si>
  <si>
    <t>Bedrooms</t>
  </si>
  <si>
    <t>Sample Tenant 21</t>
  </si>
  <si>
    <t>Sample Tenant 22</t>
  </si>
  <si>
    <t>Sample Tenant 23</t>
  </si>
  <si>
    <t>Sample Tenant 24</t>
  </si>
  <si>
    <t>Sample Tenant 25</t>
  </si>
  <si>
    <t>Sample Tenant 26</t>
  </si>
  <si>
    <t>Sample Tenant 27</t>
  </si>
  <si>
    <t>Sample Tenant 28</t>
  </si>
  <si>
    <t>Sample Tenant 29</t>
  </si>
  <si>
    <t>Sample Tenant 30</t>
  </si>
  <si>
    <t>Sample Tenant 31</t>
  </si>
  <si>
    <t>Sample Tenant 32</t>
  </si>
  <si>
    <t>Sample Tenant 33</t>
  </si>
  <si>
    <t>Sample Tenant 34</t>
  </si>
  <si>
    <t>Sample Tenant 35</t>
  </si>
  <si>
    <t>Sample Tenant 36</t>
  </si>
  <si>
    <t>Sample Tenant 37</t>
  </si>
  <si>
    <t>Sample Tenant 38</t>
  </si>
  <si>
    <t>Sample Tenant 39</t>
  </si>
  <si>
    <t>Sample Tenant 40</t>
  </si>
  <si>
    <t>Sample Tenant 41</t>
  </si>
  <si>
    <t>Sample Tenant 42</t>
  </si>
  <si>
    <t>Sample Tenant 43</t>
  </si>
  <si>
    <t>Sample Tenant 44</t>
  </si>
  <si>
    <t>Sample Tenant 45</t>
  </si>
  <si>
    <t>Sample Tenant 46</t>
  </si>
  <si>
    <t>Sample Tenant 47</t>
  </si>
  <si>
    <t>Sample Tenant 48</t>
  </si>
  <si>
    <t>Sample Tenant 49</t>
  </si>
  <si>
    <t>Sample Tenant 50</t>
  </si>
  <si>
    <t>Sample Tenant 51</t>
  </si>
  <si>
    <t>Sample Tenant 52</t>
  </si>
  <si>
    <t>Sample Tenant 53</t>
  </si>
  <si>
    <t>Sample Tenant 54</t>
  </si>
  <si>
    <t>Sample Tenant 55</t>
  </si>
  <si>
    <t>Sample Tenant 56</t>
  </si>
  <si>
    <t>Sample Tenant 57</t>
  </si>
  <si>
    <t>Sample Tenant 58</t>
  </si>
  <si>
    <t>Sample Tenant 59</t>
  </si>
  <si>
    <t>Sample Tenant 60</t>
  </si>
  <si>
    <t>Sample Tenant 61</t>
  </si>
  <si>
    <t>Sample Tenant 62</t>
  </si>
  <si>
    <t>Sample Tenant 63</t>
  </si>
  <si>
    <t>Sample Tenant 64</t>
  </si>
  <si>
    <t>Sample Tenant 65</t>
  </si>
  <si>
    <t>Sample Tenant 66</t>
  </si>
  <si>
    <t>Sample Tenant 67</t>
  </si>
  <si>
    <t>Sample Tenant 68</t>
  </si>
  <si>
    <t>Sample Tenant 69</t>
  </si>
  <si>
    <t>Sample Tenant 70</t>
  </si>
  <si>
    <t>Sample Tenant 71</t>
  </si>
  <si>
    <t>Sample Tenant 72</t>
  </si>
  <si>
    <t>Sample Tenant 73</t>
  </si>
  <si>
    <t>Sample Tenant 74</t>
  </si>
  <si>
    <t>Sample Tenant 75</t>
  </si>
  <si>
    <t>Sample Tenant 76</t>
  </si>
  <si>
    <t>Sample Tenant 77</t>
  </si>
  <si>
    <t>Sample Tenant 78</t>
  </si>
  <si>
    <t>Sample Tenant 79</t>
  </si>
  <si>
    <t>Sample Tenant 80</t>
  </si>
  <si>
    <t>C1</t>
  </si>
  <si>
    <t>Custom 1</t>
  </si>
  <si>
    <t>C2</t>
  </si>
  <si>
    <t>Custom 2</t>
  </si>
  <si>
    <t>C3</t>
  </si>
  <si>
    <t>Custom 3</t>
  </si>
  <si>
    <t>C4</t>
  </si>
  <si>
    <t>Custom 4</t>
  </si>
  <si>
    <t>C5</t>
  </si>
  <si>
    <t>Custom 5</t>
  </si>
  <si>
    <t>C6</t>
  </si>
  <si>
    <t>Custom 6</t>
  </si>
  <si>
    <t>C7</t>
  </si>
  <si>
    <t>Custom 7</t>
  </si>
  <si>
    <t>C8</t>
  </si>
  <si>
    <t>Custom 8</t>
  </si>
  <si>
    <t>Federal Home Loan Bank of Topeka --  Affordable Housing Program</t>
  </si>
  <si>
    <t>Rental Project Worksheet</t>
  </si>
  <si>
    <t>Project MSA or County:</t>
  </si>
  <si>
    <t>Area Median Income (AMI) for the project location:</t>
  </si>
  <si>
    <t xml:space="preserve"> 50% Area Median Income (AMI) for the project location:</t>
  </si>
  <si>
    <t>Enter the HUD income limit for a 4 person household at 50% of area median income for the county or MSA that the project is located in.</t>
  </si>
  <si>
    <t>Targeted</t>
  </si>
  <si>
    <t>Household Size</t>
  </si>
  <si>
    <t>HUD</t>
  </si>
  <si>
    <t>Limit</t>
  </si>
  <si>
    <t xml:space="preserve">The income limits in this table are calculated using the 50% of median limit in F7.  </t>
  </si>
  <si>
    <t>These calculations are consistent with formula used by HUD to calculate the HUD published income limit tables.</t>
  </si>
  <si>
    <t>Number of</t>
  </si>
  <si>
    <t># of</t>
  </si>
  <si>
    <t>Maximum</t>
  </si>
  <si>
    <t>Restriction</t>
  </si>
  <si>
    <t>AHP Rent</t>
  </si>
  <si>
    <t>(% AMI)</t>
  </si>
  <si>
    <t>Efficiency</t>
  </si>
  <si>
    <t>&gt; 80</t>
  </si>
  <si>
    <t>Manager's Unit(s)</t>
  </si>
  <si>
    <t>1 Bedroom</t>
  </si>
  <si>
    <t>2 Bedroom</t>
  </si>
  <si>
    <t>3 Bedroom</t>
  </si>
  <si>
    <t>4 Bedroom</t>
  </si>
  <si>
    <t>Total Units</t>
  </si>
  <si>
    <t>Very Low-Income Units</t>
  </si>
  <si>
    <t>% Very Low-Income Units</t>
  </si>
  <si>
    <r>
      <t xml:space="preserve">AHP Assisted Units </t>
    </r>
    <r>
      <rPr>
        <sz val="8.5"/>
        <rFont val="MS Sans Serif"/>
        <family val="2"/>
      </rPr>
      <t>(Units &lt; 80% AMI)</t>
    </r>
  </si>
  <si>
    <t>Smith, John</t>
  </si>
  <si>
    <t>Unit #</t>
  </si>
  <si>
    <t>Sample Tenant 81</t>
  </si>
  <si>
    <t>Sample Tenant 82</t>
  </si>
  <si>
    <t>Sample Tenant 83</t>
  </si>
  <si>
    <t>Sample Tenant 84</t>
  </si>
  <si>
    <t>Sample Tenant 85</t>
  </si>
  <si>
    <t>Sample Tenant 86</t>
  </si>
  <si>
    <t>Sample Tenant 87</t>
  </si>
  <si>
    <t>Sample Tenant 88</t>
  </si>
  <si>
    <t>Sample Tenant 89</t>
  </si>
  <si>
    <t>Sample Tenant 90</t>
  </si>
  <si>
    <t>Sample Tenant 91</t>
  </si>
  <si>
    <t>Sample Tenant 92</t>
  </si>
  <si>
    <t>Sample Tenant 93</t>
  </si>
  <si>
    <t>Sample Tenant 94</t>
  </si>
  <si>
    <t>Sample Tenant 95</t>
  </si>
  <si>
    <t>Sample Tenant 96</t>
  </si>
  <si>
    <t>Sample Tenant 97</t>
  </si>
  <si>
    <t>Sample Tenant 98</t>
  </si>
  <si>
    <t>Sample Tenant 99</t>
  </si>
  <si>
    <t>Sample Tenant 100</t>
  </si>
  <si>
    <t>Project Number:</t>
  </si>
  <si>
    <t>A-5</t>
  </si>
  <si>
    <t>2011</t>
  </si>
  <si>
    <t>Sample Tenant 1</t>
  </si>
  <si>
    <t>Sample Tenant 2</t>
  </si>
  <si>
    <t>Sample Tenant 3</t>
  </si>
  <si>
    <t>Sample Tenant 4</t>
  </si>
  <si>
    <t>Sample Tenant 5</t>
  </si>
  <si>
    <t>Sample Tenant 6</t>
  </si>
  <si>
    <t>Sample Tenant 7</t>
  </si>
  <si>
    <t>Sample Tenant 8</t>
  </si>
  <si>
    <t>Sample Tenant 9</t>
  </si>
  <si>
    <t>Sample Tenant 10</t>
  </si>
  <si>
    <t>Sample Tenant 11</t>
  </si>
  <si>
    <t>Sample Tenant 12</t>
  </si>
  <si>
    <t>Sample Tenant 13</t>
  </si>
  <si>
    <t>Sample Tenant 14</t>
  </si>
  <si>
    <t>Sample Tenant 15</t>
  </si>
  <si>
    <t>Sample Tenant 16</t>
  </si>
  <si>
    <t>1999</t>
  </si>
  <si>
    <t>2012</t>
  </si>
  <si>
    <t>Information current as of date:</t>
  </si>
  <si>
    <r>
      <rPr>
        <b/>
        <u/>
        <sz val="11"/>
        <rFont val="Arial"/>
        <family val="2"/>
      </rPr>
      <t>Instructions:</t>
    </r>
    <r>
      <rPr>
        <sz val="11"/>
        <rFont val="Arial"/>
        <family val="2"/>
      </rPr>
      <t xml:space="preserve"> This form should be filled out </t>
    </r>
    <r>
      <rPr>
        <b/>
        <sz val="11"/>
        <rFont val="Arial"/>
        <family val="2"/>
      </rPr>
      <t>ONLY</t>
    </r>
    <r>
      <rPr>
        <sz val="11"/>
        <rFont val="Arial"/>
        <family val="2"/>
      </rPr>
      <t xml:space="preserve"> for AHP assisted units that are occupied by residents meeting the definition for Military Veterans.</t>
    </r>
  </si>
  <si>
    <t>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</si>
</sst>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quot;$&quot;#,##0"/>
    <numFmt numFmtId="165" formatCode="0.0%"/>
    <numFmt numFmtId="166" formatCode="mm/dd/yy"/>
    <numFmt numFmtId="167" formatCode="_(&quot;$&quot;* #,##0_);_(&quot;$&quot;* \(#,##0\);_(&quot;$&quot;* &quot;-&quot;??_);_(@_)"/>
    <numFmt numFmtId="168" formatCode="&quot;$&quot;#,##0.00"/>
  </numFmts>
  <fonts count="20" x14ac:knownFonts="1">
    <font>
      <sz val="11"/>
      <color theme="1"/>
      <name val="Calibri"/>
      <family val="2"/>
    </font>
    <font>
      <sz val="11"/>
      <color theme="1"/>
      <name val="Calibri"/>
      <family val="2"/>
    </font>
    <font>
      <sz val="10"/>
      <name val="MS Sans Serif"/>
      <family val="2"/>
    </font>
    <font>
      <sz val="8"/>
      <name val="Arial"/>
      <family val="2"/>
    </font>
    <font>
      <b/>
      <sz val="8"/>
      <name val="Arial"/>
      <family val="2"/>
    </font>
    <font>
      <sz val="9"/>
      <name val="Arial"/>
      <family val="2"/>
    </font>
    <font>
      <sz val="8"/>
      <name val="Times New Roman"/>
      <family val="1"/>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name val="MS Sans Serif"/>
      <family val="2"/>
    </font>
    <font>
      <sz val="10"/>
      <color indexed="8"/>
      <name val="MS Sans Serif"/>
      <family val="2"/>
    </font>
    <font>
      <sz val="8.5"/>
      <name val="MS Sans Serif"/>
      <family val="2"/>
    </font>
    <font>
      <b/>
      <sz val="10"/>
      <color indexed="8"/>
      <name val="MS Sans Serif"/>
      <family val="2"/>
    </font>
    <font>
      <b/>
      <sz val="10"/>
      <color indexed="10"/>
      <name val="MS Sans Serif"/>
      <family val="2"/>
    </font>
    <font>
      <sz val="8"/>
      <color indexed="81"/>
      <name val="Tahoma"/>
      <family val="2"/>
    </font>
    <font>
      <b/>
      <u/>
      <sz val="11"/>
      <name val="Arial"/>
      <family val="2"/>
    </font>
    <font>
      <sz val="11"/>
      <name val="Arial"/>
      <family val="2"/>
    </font>
    <font>
      <b/>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indexed="41"/>
        <bgColor indexed="64"/>
      </patternFill>
    </fill>
    <fill>
      <patternFill patternType="solid">
        <fgColor theme="6" tint="0.79998168889431442"/>
        <bgColor indexed="64"/>
      </patternFill>
    </fill>
  </fills>
  <borders count="54">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64">
    <xf numFmtId="0" fontId="0" fillId="0" borderId="0" xfId="0"/>
    <xf numFmtId="0" fontId="2" fillId="0" borderId="0" xfId="4"/>
    <xf numFmtId="164" fontId="2" fillId="0" borderId="0" xfId="4" applyNumberFormat="1" applyAlignment="1">
      <alignment horizontal="center"/>
    </xf>
    <xf numFmtId="0" fontId="3" fillId="2" borderId="10" xfId="0" applyFont="1" applyFill="1" applyBorder="1" applyAlignment="1" applyProtection="1">
      <alignment vertical="top"/>
      <protection locked="0"/>
    </xf>
    <xf numFmtId="0" fontId="3" fillId="2" borderId="17" xfId="0" applyFont="1" applyFill="1" applyBorder="1" applyAlignment="1" applyProtection="1">
      <alignment vertical="top"/>
      <protection locked="0"/>
    </xf>
    <xf numFmtId="0" fontId="8" fillId="0" borderId="0" xfId="4" quotePrefix="1" applyNumberFormat="1" applyFont="1" applyAlignment="1">
      <alignment horizontal="center"/>
    </xf>
    <xf numFmtId="49" fontId="8" fillId="0" borderId="0" xfId="1" applyNumberFormat="1" applyFont="1" applyAlignment="1">
      <alignment horizontal="center" wrapText="1"/>
    </xf>
    <xf numFmtId="0" fontId="9" fillId="0" borderId="0" xfId="4" quotePrefix="1" applyNumberFormat="1" applyFont="1"/>
    <xf numFmtId="5" fontId="9" fillId="0" borderId="0" xfId="2" applyNumberFormat="1" applyFont="1" applyAlignment="1">
      <alignment horizontal="center"/>
    </xf>
    <xf numFmtId="5" fontId="7" fillId="0" borderId="0" xfId="2" quotePrefix="1" applyNumberFormat="1" applyFont="1" applyAlignment="1">
      <alignment horizontal="center"/>
    </xf>
    <xf numFmtId="5" fontId="0" fillId="0" borderId="0" xfId="2" quotePrefix="1" applyNumberFormat="1" applyFont="1"/>
    <xf numFmtId="5" fontId="10" fillId="0" borderId="0" xfId="2" applyNumberFormat="1" applyFont="1" applyAlignment="1">
      <alignment horizontal="center"/>
    </xf>
    <xf numFmtId="0" fontId="11" fillId="0" borderId="0" xfId="0" applyFont="1" applyProtection="1"/>
    <xf numFmtId="0" fontId="2" fillId="0" borderId="0" xfId="0" applyFont="1" applyProtection="1"/>
    <xf numFmtId="166" fontId="2" fillId="0" borderId="0" xfId="0" applyNumberFormat="1" applyFont="1" applyProtection="1"/>
    <xf numFmtId="0" fontId="2" fillId="0" borderId="0" xfId="0" applyFont="1" applyAlignment="1" applyProtection="1">
      <alignment horizontal="right"/>
    </xf>
    <xf numFmtId="0" fontId="12" fillId="3" borderId="1" xfId="0" applyFont="1" applyFill="1" applyBorder="1" applyProtection="1"/>
    <xf numFmtId="0" fontId="2" fillId="3" borderId="1" xfId="0" applyFont="1" applyFill="1" applyBorder="1" applyProtection="1"/>
    <xf numFmtId="0" fontId="2" fillId="0" borderId="0" xfId="0" applyFont="1" applyFill="1" applyProtection="1"/>
    <xf numFmtId="167" fontId="12" fillId="0" borderId="1" xfId="2" applyNumberFormat="1" applyFont="1" applyFill="1" applyBorder="1" applyProtection="1"/>
    <xf numFmtId="0" fontId="2" fillId="0" borderId="0" xfId="0" applyFont="1" applyFill="1" applyBorder="1" applyProtection="1"/>
    <xf numFmtId="167" fontId="2" fillId="0" borderId="1" xfId="2" applyNumberFormat="1" applyFont="1" applyFill="1" applyBorder="1" applyProtection="1"/>
    <xf numFmtId="14" fontId="13" fillId="0" borderId="0" xfId="0" applyNumberFormat="1" applyFont="1" applyFill="1" applyBorder="1" applyAlignment="1" applyProtection="1">
      <alignment horizontal="center"/>
    </xf>
    <xf numFmtId="0" fontId="13" fillId="0" borderId="0" xfId="0" applyFont="1" applyFill="1" applyAlignment="1" applyProtection="1">
      <alignment horizontal="center"/>
    </xf>
    <xf numFmtId="0" fontId="13" fillId="0" borderId="0" xfId="0" applyFont="1" applyProtection="1"/>
    <xf numFmtId="167" fontId="2" fillId="0" borderId="0" xfId="2" applyNumberFormat="1" applyFont="1" applyFill="1" applyProtection="1"/>
    <xf numFmtId="0" fontId="2" fillId="0" borderId="4" xfId="0" applyFont="1" applyBorder="1" applyAlignment="1" applyProtection="1">
      <alignment horizontal="center"/>
    </xf>
    <xf numFmtId="0" fontId="2" fillId="0" borderId="27" xfId="0" applyFont="1" applyBorder="1" applyProtection="1"/>
    <xf numFmtId="0" fontId="2" fillId="0" borderId="28" xfId="0" applyFont="1" applyBorder="1" applyProtection="1"/>
    <xf numFmtId="0" fontId="11" fillId="0" borderId="28" xfId="0" applyFont="1" applyBorder="1" applyProtection="1"/>
    <xf numFmtId="0" fontId="2" fillId="0" borderId="29" xfId="0" applyFont="1" applyBorder="1" applyProtection="1"/>
    <xf numFmtId="0" fontId="2" fillId="0" borderId="3" xfId="0" applyFont="1" applyBorder="1" applyAlignment="1" applyProtection="1">
      <alignment horizontal="center"/>
    </xf>
    <xf numFmtId="0" fontId="2" fillId="0" borderId="2" xfId="0" applyFont="1" applyBorder="1" applyProtection="1"/>
    <xf numFmtId="0" fontId="2" fillId="0" borderId="0" xfId="0" applyFont="1" applyBorder="1" applyProtection="1"/>
    <xf numFmtId="0" fontId="2" fillId="0" borderId="30" xfId="0" applyFont="1" applyBorder="1" applyProtection="1"/>
    <xf numFmtId="0" fontId="2" fillId="0" borderId="11" xfId="0" applyFont="1" applyBorder="1" applyAlignment="1" applyProtection="1">
      <alignment horizontal="center"/>
    </xf>
    <xf numFmtId="0" fontId="11" fillId="0" borderId="10" xfId="0" applyFont="1" applyBorder="1" applyAlignment="1" applyProtection="1">
      <alignment horizontal="center"/>
    </xf>
    <xf numFmtId="1" fontId="11" fillId="0" borderId="1" xfId="2" applyNumberFormat="1" applyFont="1" applyFill="1" applyBorder="1" applyAlignment="1" applyProtection="1">
      <alignment horizontal="center"/>
    </xf>
    <xf numFmtId="0" fontId="11" fillId="0" borderId="1" xfId="0" applyFont="1" applyBorder="1" applyAlignment="1" applyProtection="1">
      <alignment horizontal="center"/>
    </xf>
    <xf numFmtId="0" fontId="11" fillId="0" borderId="31" xfId="0" applyFont="1" applyBorder="1" applyAlignment="1" applyProtection="1">
      <alignment horizontal="center"/>
    </xf>
    <xf numFmtId="9" fontId="2" fillId="0" borderId="12" xfId="0" applyNumberFormat="1" applyFont="1" applyBorder="1" applyAlignment="1" applyProtection="1">
      <alignment horizontal="center"/>
    </xf>
    <xf numFmtId="167" fontId="2" fillId="0" borderId="12" xfId="2" applyNumberFormat="1" applyFont="1" applyFill="1" applyBorder="1" applyProtection="1"/>
    <xf numFmtId="0" fontId="11" fillId="0" borderId="32" xfId="0" applyFont="1" applyBorder="1" applyProtection="1"/>
    <xf numFmtId="0" fontId="11" fillId="0" borderId="33" xfId="0" applyFont="1" applyBorder="1" applyProtection="1"/>
    <xf numFmtId="0" fontId="11" fillId="0" borderId="34" xfId="0" applyFont="1" applyBorder="1" applyAlignment="1" applyProtection="1">
      <alignment horizontal="center"/>
    </xf>
    <xf numFmtId="0" fontId="2" fillId="0" borderId="34" xfId="0" applyFont="1" applyBorder="1" applyProtection="1"/>
    <xf numFmtId="0" fontId="11" fillId="0" borderId="32" xfId="0" applyFont="1" applyBorder="1" applyAlignment="1" applyProtection="1">
      <alignment horizontal="center"/>
    </xf>
    <xf numFmtId="0" fontId="11" fillId="0" borderId="35" xfId="0" applyFont="1" applyBorder="1" applyProtection="1"/>
    <xf numFmtId="0" fontId="11" fillId="0" borderId="2" xfId="0" applyFont="1" applyBorder="1" applyProtection="1"/>
    <xf numFmtId="0" fontId="11" fillId="0" borderId="36" xfId="0" applyFont="1" applyBorder="1" applyAlignment="1" applyProtection="1">
      <alignment horizontal="center"/>
    </xf>
    <xf numFmtId="0" fontId="2" fillId="0" borderId="36" xfId="0" applyFont="1" applyBorder="1" applyProtection="1"/>
    <xf numFmtId="0" fontId="11" fillId="0" borderId="35" xfId="0" applyFont="1" applyBorder="1" applyAlignment="1" applyProtection="1">
      <alignment horizontal="center"/>
    </xf>
    <xf numFmtId="0" fontId="11" fillId="0" borderId="19" xfId="0" applyFont="1" applyBorder="1" applyProtection="1"/>
    <xf numFmtId="0" fontId="11" fillId="0" borderId="20" xfId="0" applyFont="1" applyBorder="1" applyProtection="1"/>
    <xf numFmtId="0" fontId="11" fillId="0" borderId="37" xfId="0" applyFont="1" applyBorder="1" applyAlignment="1" applyProtection="1">
      <alignment horizontal="center"/>
    </xf>
    <xf numFmtId="0" fontId="2" fillId="0" borderId="37" xfId="0" applyFont="1" applyBorder="1" applyProtection="1"/>
    <xf numFmtId="0" fontId="11" fillId="0" borderId="37" xfId="0" applyFont="1" applyBorder="1" applyProtection="1"/>
    <xf numFmtId="0" fontId="11" fillId="0" borderId="19" xfId="0" applyFont="1" applyBorder="1" applyAlignment="1" applyProtection="1">
      <alignment horizontal="center"/>
    </xf>
    <xf numFmtId="0" fontId="2" fillId="0" borderId="32" xfId="0" applyFont="1" applyBorder="1" applyProtection="1"/>
    <xf numFmtId="0" fontId="2" fillId="0" borderId="38" xfId="0" applyFont="1" applyBorder="1" applyProtection="1"/>
    <xf numFmtId="0" fontId="2" fillId="0" borderId="39" xfId="0" applyFont="1" applyFill="1" applyBorder="1" applyAlignment="1" applyProtection="1">
      <alignment horizontal="center"/>
    </xf>
    <xf numFmtId="0" fontId="2" fillId="0" borderId="22" xfId="0" applyFont="1" applyFill="1" applyBorder="1" applyProtection="1">
      <protection locked="0"/>
    </xf>
    <xf numFmtId="0" fontId="2" fillId="0" borderId="11" xfId="0" applyFont="1" applyFill="1" applyBorder="1" applyProtection="1"/>
    <xf numFmtId="164" fontId="2" fillId="0" borderId="12" xfId="0" applyNumberFormat="1" applyFont="1" applyFill="1" applyBorder="1" applyAlignment="1" applyProtection="1">
      <alignment horizontal="center"/>
    </xf>
    <xf numFmtId="164" fontId="2" fillId="0" borderId="40" xfId="2" applyNumberFormat="1" applyFont="1" applyFill="1" applyBorder="1" applyProtection="1">
      <protection locked="0"/>
    </xf>
    <xf numFmtId="164" fontId="2" fillId="0" borderId="41" xfId="0" applyNumberFormat="1" applyFont="1" applyBorder="1" applyProtection="1"/>
    <xf numFmtId="0" fontId="2" fillId="0" borderId="35" xfId="0" applyFont="1" applyBorder="1" applyProtection="1"/>
    <xf numFmtId="0" fontId="2" fillId="0" borderId="42" xfId="0" applyFont="1" applyFill="1" applyBorder="1" applyAlignment="1" applyProtection="1">
      <alignment horizontal="center"/>
    </xf>
    <xf numFmtId="0" fontId="2" fillId="0" borderId="12" xfId="0" applyFont="1" applyFill="1" applyBorder="1" applyProtection="1">
      <protection locked="0"/>
    </xf>
    <xf numFmtId="0" fontId="2" fillId="0" borderId="12" xfId="0" applyFont="1" applyFill="1" applyBorder="1" applyProtection="1"/>
    <xf numFmtId="164" fontId="2" fillId="0" borderId="26" xfId="2" applyNumberFormat="1" applyFont="1" applyFill="1" applyBorder="1" applyProtection="1">
      <protection locked="0"/>
    </xf>
    <xf numFmtId="164" fontId="2" fillId="0" borderId="43" xfId="0" applyNumberFormat="1" applyFont="1" applyBorder="1" applyProtection="1"/>
    <xf numFmtId="0" fontId="2" fillId="0" borderId="29" xfId="0" applyFont="1" applyFill="1" applyBorder="1" applyAlignment="1" applyProtection="1">
      <alignment horizontal="center"/>
    </xf>
    <xf numFmtId="0" fontId="2" fillId="0" borderId="4" xfId="0" applyFont="1" applyFill="1" applyBorder="1" applyProtection="1">
      <protection locked="0"/>
    </xf>
    <xf numFmtId="164" fontId="2" fillId="0" borderId="27" xfId="2" applyNumberFormat="1" applyFont="1" applyFill="1" applyBorder="1" applyProtection="1">
      <protection locked="0"/>
    </xf>
    <xf numFmtId="0" fontId="2" fillId="0" borderId="12" xfId="0" applyFont="1" applyFill="1" applyBorder="1" applyAlignment="1" applyProtection="1">
      <alignment horizontal="center"/>
    </xf>
    <xf numFmtId="164" fontId="2" fillId="0" borderId="26" xfId="0" applyNumberFormat="1" applyFont="1" applyFill="1" applyBorder="1" applyAlignment="1" applyProtection="1">
      <alignment horizontal="center"/>
    </xf>
    <xf numFmtId="164" fontId="2" fillId="0" borderId="24" xfId="2" applyNumberFormat="1" applyFont="1" applyFill="1" applyBorder="1" applyProtection="1">
      <protection locked="0"/>
    </xf>
    <xf numFmtId="0" fontId="2" fillId="0" borderId="30" xfId="0" applyFont="1" applyFill="1" applyBorder="1" applyAlignment="1" applyProtection="1">
      <alignment horizontal="center"/>
    </xf>
    <xf numFmtId="0" fontId="2" fillId="0" borderId="3" xfId="0" applyFont="1" applyFill="1" applyBorder="1" applyProtection="1">
      <protection locked="0"/>
    </xf>
    <xf numFmtId="0" fontId="2" fillId="0" borderId="18" xfId="0" applyFont="1" applyFill="1" applyBorder="1" applyProtection="1"/>
    <xf numFmtId="164" fontId="2" fillId="0" borderId="2" xfId="0" applyNumberFormat="1" applyFont="1" applyFill="1" applyBorder="1" applyAlignment="1" applyProtection="1">
      <alignment horizontal="center"/>
    </xf>
    <xf numFmtId="164" fontId="2" fillId="0" borderId="2" xfId="2" applyNumberFormat="1" applyFont="1" applyFill="1" applyBorder="1" applyProtection="1">
      <protection locked="0"/>
    </xf>
    <xf numFmtId="164" fontId="2" fillId="0" borderId="40" xfId="0"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4" xfId="0" applyFont="1" applyFill="1" applyBorder="1" applyProtection="1">
      <protection locked="0"/>
    </xf>
    <xf numFmtId="164" fontId="2" fillId="0" borderId="14" xfId="0" applyNumberFormat="1" applyFont="1" applyFill="1" applyBorder="1" applyAlignment="1" applyProtection="1">
      <alignment horizontal="center"/>
    </xf>
    <xf numFmtId="164" fontId="2" fillId="0" borderId="14" xfId="2" applyNumberFormat="1" applyFont="1" applyFill="1" applyBorder="1" applyProtection="1">
      <protection locked="0"/>
    </xf>
    <xf numFmtId="164" fontId="2" fillId="0" borderId="27" xfId="0" applyNumberFormat="1" applyFont="1" applyFill="1" applyBorder="1" applyAlignment="1" applyProtection="1">
      <alignment horizontal="center"/>
    </xf>
    <xf numFmtId="0" fontId="2" fillId="0" borderId="44" xfId="0" applyFont="1" applyBorder="1" applyProtection="1"/>
    <xf numFmtId="164" fontId="2" fillId="0" borderId="45" xfId="0" applyNumberFormat="1" applyFont="1" applyBorder="1" applyProtection="1"/>
    <xf numFmtId="164" fontId="2" fillId="0" borderId="46" xfId="0" applyNumberFormat="1" applyFont="1" applyBorder="1" applyProtection="1"/>
    <xf numFmtId="0" fontId="2" fillId="0" borderId="18" xfId="0" applyFont="1" applyFill="1" applyBorder="1" applyAlignment="1" applyProtection="1">
      <alignment horizontal="center"/>
    </xf>
    <xf numFmtId="0" fontId="2" fillId="0" borderId="26" xfId="0" applyFont="1" applyFill="1" applyBorder="1" applyAlignment="1" applyProtection="1">
      <alignment horizontal="center"/>
    </xf>
    <xf numFmtId="0" fontId="2" fillId="0" borderId="19" xfId="0" applyFont="1" applyBorder="1" applyProtection="1"/>
    <xf numFmtId="0" fontId="2" fillId="0" borderId="20" xfId="0" applyFont="1" applyBorder="1" applyProtection="1"/>
    <xf numFmtId="0" fontId="2" fillId="0" borderId="4" xfId="0" applyFont="1" applyFill="1" applyBorder="1" applyProtection="1"/>
    <xf numFmtId="0" fontId="2" fillId="0" borderId="5" xfId="0" applyFont="1" applyBorder="1" applyProtection="1"/>
    <xf numFmtId="0" fontId="2" fillId="0" borderId="8" xfId="0" applyFont="1" applyBorder="1" applyProtection="1"/>
    <xf numFmtId="0" fontId="14" fillId="0" borderId="20" xfId="0" applyFont="1" applyBorder="1" applyAlignment="1" applyProtection="1">
      <alignment horizontal="right"/>
    </xf>
    <xf numFmtId="1" fontId="2" fillId="0" borderId="20" xfId="0" applyNumberFormat="1" applyFont="1" applyBorder="1" applyProtection="1"/>
    <xf numFmtId="0" fontId="2" fillId="0" borderId="47" xfId="0" applyFont="1" applyBorder="1" applyProtection="1"/>
    <xf numFmtId="164" fontId="2" fillId="0" borderId="21" xfId="0" applyNumberFormat="1" applyFont="1" applyBorder="1" applyProtection="1"/>
    <xf numFmtId="0" fontId="2" fillId="0" borderId="30" xfId="0" applyFont="1" applyBorder="1" applyAlignment="1" applyProtection="1">
      <alignment horizontal="right"/>
    </xf>
    <xf numFmtId="0" fontId="2" fillId="0" borderId="11" xfId="0" applyFont="1" applyBorder="1" applyProtection="1"/>
    <xf numFmtId="0" fontId="2" fillId="0" borderId="10" xfId="0" applyFont="1" applyBorder="1" applyProtection="1"/>
    <xf numFmtId="0" fontId="2" fillId="0" borderId="1" xfId="0" applyFont="1" applyBorder="1" applyProtection="1"/>
    <xf numFmtId="0" fontId="2" fillId="0" borderId="31" xfId="0" applyFont="1" applyBorder="1" applyAlignment="1" applyProtection="1">
      <alignment horizontal="right"/>
    </xf>
    <xf numFmtId="165" fontId="2" fillId="0" borderId="12" xfId="3" applyNumberFormat="1" applyFont="1" applyBorder="1" applyProtection="1"/>
    <xf numFmtId="0" fontId="15" fillId="0" borderId="0" xfId="0" applyFont="1" applyProtection="1"/>
    <xf numFmtId="1" fontId="2" fillId="0" borderId="12" xfId="0" applyNumberFormat="1" applyFont="1" applyBorder="1" applyProtection="1"/>
    <xf numFmtId="0" fontId="3" fillId="2" borderId="48" xfId="0" applyFont="1" applyFill="1" applyBorder="1" applyAlignment="1" applyProtection="1">
      <alignment vertical="top"/>
      <protection locked="0"/>
    </xf>
    <xf numFmtId="0" fontId="3" fillId="0" borderId="0" xfId="0" applyFont="1" applyFill="1" applyAlignment="1" applyProtection="1">
      <alignment horizontal="center"/>
    </xf>
    <xf numFmtId="0" fontId="3" fillId="0" borderId="0" xfId="0" applyFont="1" applyFill="1" applyProtection="1"/>
    <xf numFmtId="0" fontId="3" fillId="0" borderId="0" xfId="0" applyFont="1" applyFill="1" applyAlignment="1" applyProtection="1">
      <alignment horizontal="right"/>
    </xf>
    <xf numFmtId="0" fontId="6" fillId="0" borderId="0" xfId="0" applyFont="1" applyFill="1" applyProtection="1"/>
    <xf numFmtId="0" fontId="3" fillId="0" borderId="5" xfId="0" applyFont="1" applyFill="1" applyBorder="1" applyAlignment="1" applyProtection="1">
      <alignment horizontal="center"/>
    </xf>
    <xf numFmtId="0" fontId="3" fillId="0" borderId="6" xfId="0" applyFont="1" applyFill="1" applyBorder="1" applyAlignment="1" applyProtection="1">
      <alignment horizontal="left"/>
    </xf>
    <xf numFmtId="0" fontId="3" fillId="0" borderId="0" xfId="0" applyFont="1" applyFill="1" applyAlignment="1" applyProtection="1"/>
    <xf numFmtId="0" fontId="3" fillId="0" borderId="49" xfId="0" applyFont="1" applyFill="1" applyBorder="1" applyAlignment="1" applyProtection="1">
      <alignment horizontal="center" vertical="top"/>
    </xf>
    <xf numFmtId="0" fontId="3" fillId="0" borderId="0" xfId="0" applyFont="1" applyFill="1" applyAlignment="1" applyProtection="1">
      <alignment vertical="top"/>
    </xf>
    <xf numFmtId="0" fontId="3" fillId="0" borderId="50" xfId="0" applyFont="1" applyFill="1" applyBorder="1" applyAlignment="1" applyProtection="1">
      <alignment horizontal="center" vertical="top"/>
    </xf>
    <xf numFmtId="0" fontId="3" fillId="0" borderId="51" xfId="0" applyFont="1" applyFill="1" applyBorder="1" applyAlignment="1" applyProtection="1">
      <alignment horizontal="center" vertical="top"/>
    </xf>
    <xf numFmtId="0" fontId="3" fillId="0" borderId="0" xfId="0" applyFont="1" applyFill="1" applyBorder="1" applyAlignment="1" applyProtection="1">
      <alignment horizontal="center"/>
    </xf>
    <xf numFmtId="0" fontId="3" fillId="0" borderId="52" xfId="0" applyFont="1" applyFill="1" applyBorder="1" applyAlignment="1" applyProtection="1">
      <alignment horizontal="center" vertical="top"/>
    </xf>
    <xf numFmtId="0" fontId="3" fillId="2" borderId="26" xfId="0" applyFont="1" applyFill="1" applyBorder="1" applyAlignment="1" applyProtection="1">
      <alignment vertical="top"/>
      <protection locked="0"/>
    </xf>
    <xf numFmtId="164" fontId="0" fillId="0" borderId="0" xfId="0" quotePrefix="1" applyNumberFormat="1"/>
    <xf numFmtId="49" fontId="3" fillId="0" borderId="0" xfId="0" applyNumberFormat="1" applyFont="1" applyFill="1" applyProtection="1"/>
    <xf numFmtId="164" fontId="0" fillId="0" borderId="0" xfId="0" applyNumberFormat="1"/>
    <xf numFmtId="0" fontId="4" fillId="0" borderId="13" xfId="0" applyFont="1" applyFill="1" applyBorder="1" applyAlignment="1" applyProtection="1">
      <alignment horizontal="center" wrapText="1"/>
    </xf>
    <xf numFmtId="0" fontId="4" fillId="0" borderId="14" xfId="0" applyFont="1" applyFill="1" applyBorder="1" applyAlignment="1" applyProtection="1">
      <alignment horizontal="center"/>
    </xf>
    <xf numFmtId="0" fontId="4" fillId="0" borderId="0" xfId="0" applyFont="1" applyFill="1" applyBorder="1" applyAlignment="1" applyProtection="1">
      <alignment horizontal="center" wrapText="1"/>
    </xf>
    <xf numFmtId="0" fontId="3" fillId="2" borderId="12" xfId="0" applyFont="1" applyFill="1" applyBorder="1" applyAlignment="1" applyProtection="1">
      <alignment vertical="top"/>
      <protection locked="0"/>
    </xf>
    <xf numFmtId="0" fontId="3" fillId="0" borderId="23" xfId="0" applyFont="1" applyFill="1" applyBorder="1" applyAlignment="1" applyProtection="1">
      <alignment horizontal="center" vertical="top"/>
    </xf>
    <xf numFmtId="49" fontId="3" fillId="0" borderId="9" xfId="0" applyNumberFormat="1" applyFont="1" applyFill="1" applyBorder="1" applyAlignment="1" applyProtection="1">
      <alignment horizontal="center"/>
    </xf>
    <xf numFmtId="49" fontId="3" fillId="2" borderId="16" xfId="0" applyNumberFormat="1" applyFont="1" applyFill="1" applyBorder="1" applyAlignment="1" applyProtection="1">
      <alignment horizontal="center" vertical="top"/>
      <protection locked="0"/>
    </xf>
    <xf numFmtId="49" fontId="3" fillId="2" borderId="15" xfId="0" applyNumberFormat="1" applyFont="1" applyFill="1" applyBorder="1" applyAlignment="1" applyProtection="1">
      <alignment horizontal="center" vertical="top"/>
      <protection locked="0"/>
    </xf>
    <xf numFmtId="49" fontId="3" fillId="2" borderId="25" xfId="0" applyNumberFormat="1" applyFont="1" applyFill="1" applyBorder="1" applyAlignment="1" applyProtection="1">
      <alignment horizontal="center" vertical="top"/>
      <protection locked="0"/>
    </xf>
    <xf numFmtId="49" fontId="3" fillId="2" borderId="24" xfId="0" applyNumberFormat="1"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xf>
    <xf numFmtId="49" fontId="4" fillId="0" borderId="15" xfId="0" applyNumberFormat="1" applyFont="1" applyFill="1" applyBorder="1" applyAlignment="1" applyProtection="1">
      <alignment horizontal="center"/>
    </xf>
    <xf numFmtId="0" fontId="4" fillId="0" borderId="53" xfId="0" applyFont="1" applyFill="1" applyBorder="1" applyAlignment="1" applyProtection="1">
      <alignment horizontal="center" wrapText="1"/>
    </xf>
    <xf numFmtId="0" fontId="4" fillId="0" borderId="7" xfId="0" applyFont="1" applyFill="1" applyBorder="1" applyAlignment="1" applyProtection="1">
      <alignment horizontal="center"/>
    </xf>
    <xf numFmtId="49" fontId="4" fillId="0" borderId="9" xfId="0" applyNumberFormat="1" applyFont="1" applyFill="1" applyBorder="1" applyAlignment="1" applyProtection="1">
      <alignment horizontal="center"/>
    </xf>
    <xf numFmtId="0" fontId="3" fillId="0" borderId="0" xfId="0" applyFont="1" applyFill="1" applyBorder="1" applyAlignment="1" applyProtection="1">
      <alignment vertical="top"/>
    </xf>
    <xf numFmtId="49" fontId="3" fillId="0" borderId="0" xfId="0" applyNumberFormat="1" applyFont="1" applyFill="1" applyBorder="1" applyAlignment="1" applyProtection="1">
      <alignment horizontal="center" vertical="top"/>
    </xf>
    <xf numFmtId="168" fontId="3" fillId="0" borderId="0" xfId="0" applyNumberFormat="1" applyFont="1" applyFill="1" applyBorder="1" applyAlignment="1" applyProtection="1">
      <alignment horizontal="center" vertical="top"/>
    </xf>
    <xf numFmtId="5" fontId="3" fillId="0" borderId="0" xfId="0" applyNumberFormat="1" applyFont="1" applyFill="1" applyBorder="1" applyAlignment="1" applyProtection="1">
      <alignment horizontal="center" vertical="top"/>
    </xf>
    <xf numFmtId="165" fontId="3" fillId="0" borderId="0" xfId="3" applyNumberFormat="1" applyFont="1" applyFill="1" applyBorder="1" applyAlignment="1" applyProtection="1">
      <alignment horizontal="center" vertical="top"/>
    </xf>
    <xf numFmtId="0" fontId="3" fillId="0" borderId="0" xfId="0" applyFont="1" applyFill="1" applyBorder="1" applyProtection="1"/>
    <xf numFmtId="49" fontId="3" fillId="0" borderId="0" xfId="0" applyNumberFormat="1" applyFont="1" applyFill="1" applyBorder="1" applyProtection="1"/>
    <xf numFmtId="0" fontId="5" fillId="2" borderId="26" xfId="0" applyFont="1" applyFill="1" applyBorder="1" applyAlignment="1" applyProtection="1">
      <alignment horizontal="center"/>
      <protection locked="0"/>
    </xf>
    <xf numFmtId="0" fontId="5" fillId="2" borderId="42" xfId="0" applyFont="1" applyFill="1" applyBorder="1" applyAlignment="1" applyProtection="1">
      <alignment horizontal="center"/>
      <protection locked="0"/>
    </xf>
    <xf numFmtId="0" fontId="3" fillId="2" borderId="26" xfId="0" applyFont="1" applyFill="1" applyBorder="1" applyAlignment="1" applyProtection="1">
      <alignment horizontal="center" vertical="top"/>
      <protection locked="0"/>
    </xf>
    <xf numFmtId="0" fontId="3" fillId="2" borderId="42" xfId="0" applyFont="1" applyFill="1" applyBorder="1" applyAlignment="1" applyProtection="1">
      <alignment horizontal="center" vertical="top"/>
      <protection locked="0"/>
    </xf>
    <xf numFmtId="0" fontId="18" fillId="4" borderId="27" xfId="0" applyFont="1" applyFill="1" applyBorder="1" applyAlignment="1" applyProtection="1">
      <alignment horizontal="center" vertical="top" wrapText="1"/>
    </xf>
    <xf numFmtId="0" fontId="18" fillId="4" borderId="28" xfId="0" applyFont="1" applyFill="1" applyBorder="1" applyAlignment="1" applyProtection="1">
      <alignment horizontal="center" vertical="top" wrapText="1"/>
    </xf>
    <xf numFmtId="0" fontId="18" fillId="4" borderId="29" xfId="0" applyFont="1" applyFill="1" applyBorder="1" applyAlignment="1" applyProtection="1">
      <alignment horizontal="center" vertical="top" wrapText="1"/>
    </xf>
    <xf numFmtId="0" fontId="18" fillId="4" borderId="2" xfId="0" applyFont="1" applyFill="1" applyBorder="1" applyAlignment="1" applyProtection="1">
      <alignment horizontal="center" vertical="top" wrapText="1"/>
    </xf>
    <xf numFmtId="0" fontId="18" fillId="4" borderId="0" xfId="0" applyFont="1" applyFill="1" applyBorder="1" applyAlignment="1" applyProtection="1">
      <alignment horizontal="center" vertical="top" wrapText="1"/>
    </xf>
    <xf numFmtId="0" fontId="18" fillId="4" borderId="30" xfId="0" applyFont="1" applyFill="1" applyBorder="1" applyAlignment="1" applyProtection="1">
      <alignment horizontal="center" vertical="top" wrapText="1"/>
    </xf>
    <xf numFmtId="0" fontId="18" fillId="4" borderId="10" xfId="0" applyFont="1" applyFill="1" applyBorder="1" applyAlignment="1" applyProtection="1">
      <alignment horizontal="center" vertical="top" wrapText="1"/>
    </xf>
    <xf numFmtId="0" fontId="18" fillId="4" borderId="1" xfId="0" applyFont="1" applyFill="1" applyBorder="1" applyAlignment="1" applyProtection="1">
      <alignment horizontal="center" vertical="top" wrapText="1"/>
    </xf>
    <xf numFmtId="0" fontId="18" fillId="4" borderId="31" xfId="0" applyFont="1" applyFill="1" applyBorder="1" applyAlignment="1" applyProtection="1">
      <alignment horizontal="center" vertical="top" wrapText="1"/>
    </xf>
  </cellXfs>
  <cellStyles count="5">
    <cellStyle name="Comma" xfId="1" builtinId="3"/>
    <cellStyle name="Currency" xfId="2" builtinId="4"/>
    <cellStyle name="Normal" xfId="0" builtinId="0"/>
    <cellStyle name="Normal 2" xfId="4" xr:uid="{00000000-0005-0000-0000-000003000000}"/>
    <cellStyle name="Percent" xfId="3" builtinId="5"/>
  </cellStyles>
  <dxfs count="0"/>
  <tableStyles count="0" defaultTableStyle="TableStyleMedium9" defaultPivotStyle="PivotStyleLight16"/>
  <colors>
    <mruColors>
      <color rgb="FFFF9933"/>
      <color rgb="FFF0A138"/>
      <color rgb="FFF5C17B"/>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708701</xdr:colOff>
      <xdr:row>4</xdr:row>
      <xdr:rowOff>36124</xdr:rowOff>
    </xdr:to>
    <xdr:pic>
      <xdr:nvPicPr>
        <xdr:cNvPr id="2" name="Picture 1" descr="Logo_CMYK.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t="86610"/>
        <a:stretch>
          <a:fillRect/>
        </a:stretch>
      </xdr:blipFill>
      <xdr:spPr bwMode="auto">
        <a:xfrm>
          <a:off x="476250" y="0"/>
          <a:ext cx="1438275" cy="6834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
  <sheetViews>
    <sheetView tabSelected="1" zoomScale="94" zoomScaleNormal="94" workbookViewId="0">
      <selection activeCell="F1" sqref="F1:G1"/>
    </sheetView>
  </sheetViews>
  <sheetFormatPr defaultRowHeight="11.25" x14ac:dyDescent="0.2"/>
  <cols>
    <col min="1" max="1" width="7.140625" style="113" customWidth="1"/>
    <col min="2" max="2" width="22.28515625" style="113" customWidth="1"/>
    <col min="3" max="3" width="7.28515625" style="127" customWidth="1"/>
    <col min="4" max="4" width="14.85546875" style="113" customWidth="1"/>
    <col min="5" max="5" width="7.140625" style="113" customWidth="1"/>
    <col min="6" max="6" width="22.28515625" style="112" customWidth="1"/>
    <col min="7" max="7" width="7.28515625" style="113" customWidth="1"/>
    <col min="8" max="243" width="9.140625" style="113"/>
    <col min="244" max="244" width="7.140625" style="113" customWidth="1"/>
    <col min="245" max="245" width="22.28515625" style="113" customWidth="1"/>
    <col min="246" max="246" width="10.7109375" style="113" customWidth="1"/>
    <col min="247" max="248" width="7.28515625" style="113" customWidth="1"/>
    <col min="249" max="251" width="9.42578125" style="113" customWidth="1"/>
    <col min="252" max="252" width="9.7109375" style="113" customWidth="1"/>
    <col min="253" max="253" width="15.140625" style="113" customWidth="1"/>
    <col min="254" max="254" width="10.140625" style="113" customWidth="1"/>
    <col min="255" max="255" width="9.42578125" style="113" customWidth="1"/>
    <col min="256" max="256" width="8.28515625" style="113" customWidth="1"/>
    <col min="257" max="257" width="9.140625" style="113"/>
    <col min="258" max="258" width="2.7109375" style="113" customWidth="1"/>
    <col min="259" max="261" width="9.28515625" style="113" customWidth="1"/>
    <col min="262" max="499" width="9.140625" style="113"/>
    <col min="500" max="500" width="7.140625" style="113" customWidth="1"/>
    <col min="501" max="501" width="22.28515625" style="113" customWidth="1"/>
    <col min="502" max="502" width="10.7109375" style="113" customWidth="1"/>
    <col min="503" max="504" width="7.28515625" style="113" customWidth="1"/>
    <col min="505" max="507" width="9.42578125" style="113" customWidth="1"/>
    <col min="508" max="508" width="9.7109375" style="113" customWidth="1"/>
    <col min="509" max="509" width="15.140625" style="113" customWidth="1"/>
    <col min="510" max="510" width="10.140625" style="113" customWidth="1"/>
    <col min="511" max="511" width="9.42578125" style="113" customWidth="1"/>
    <col min="512" max="512" width="8.28515625" style="113" customWidth="1"/>
    <col min="513" max="513" width="9.140625" style="113"/>
    <col min="514" max="514" width="2.7109375" style="113" customWidth="1"/>
    <col min="515" max="517" width="9.28515625" style="113" customWidth="1"/>
    <col min="518" max="755" width="9.140625" style="113"/>
    <col min="756" max="756" width="7.140625" style="113" customWidth="1"/>
    <col min="757" max="757" width="22.28515625" style="113" customWidth="1"/>
    <col min="758" max="758" width="10.7109375" style="113" customWidth="1"/>
    <col min="759" max="760" width="7.28515625" style="113" customWidth="1"/>
    <col min="761" max="763" width="9.42578125" style="113" customWidth="1"/>
    <col min="764" max="764" width="9.7109375" style="113" customWidth="1"/>
    <col min="765" max="765" width="15.140625" style="113" customWidth="1"/>
    <col min="766" max="766" width="10.140625" style="113" customWidth="1"/>
    <col min="767" max="767" width="9.42578125" style="113" customWidth="1"/>
    <col min="768" max="768" width="8.28515625" style="113" customWidth="1"/>
    <col min="769" max="769" width="9.140625" style="113"/>
    <col min="770" max="770" width="2.7109375" style="113" customWidth="1"/>
    <col min="771" max="773" width="9.28515625" style="113" customWidth="1"/>
    <col min="774" max="1011" width="9.140625" style="113"/>
    <col min="1012" max="1012" width="7.140625" style="113" customWidth="1"/>
    <col min="1013" max="1013" width="22.28515625" style="113" customWidth="1"/>
    <col min="1014" max="1014" width="10.7109375" style="113" customWidth="1"/>
    <col min="1015" max="1016" width="7.28515625" style="113" customWidth="1"/>
    <col min="1017" max="1019" width="9.42578125" style="113" customWidth="1"/>
    <col min="1020" max="1020" width="9.7109375" style="113" customWidth="1"/>
    <col min="1021" max="1021" width="15.140625" style="113" customWidth="1"/>
    <col min="1022" max="1022" width="10.140625" style="113" customWidth="1"/>
    <col min="1023" max="1023" width="9.42578125" style="113" customWidth="1"/>
    <col min="1024" max="1024" width="8.28515625" style="113" customWidth="1"/>
    <col min="1025" max="1025" width="9.140625" style="113"/>
    <col min="1026" max="1026" width="2.7109375" style="113" customWidth="1"/>
    <col min="1027" max="1029" width="9.28515625" style="113" customWidth="1"/>
    <col min="1030" max="1267" width="9.140625" style="113"/>
    <col min="1268" max="1268" width="7.140625" style="113" customWidth="1"/>
    <col min="1269" max="1269" width="22.28515625" style="113" customWidth="1"/>
    <col min="1270" max="1270" width="10.7109375" style="113" customWidth="1"/>
    <col min="1271" max="1272" width="7.28515625" style="113" customWidth="1"/>
    <col min="1273" max="1275" width="9.42578125" style="113" customWidth="1"/>
    <col min="1276" max="1276" width="9.7109375" style="113" customWidth="1"/>
    <col min="1277" max="1277" width="15.140625" style="113" customWidth="1"/>
    <col min="1278" max="1278" width="10.140625" style="113" customWidth="1"/>
    <col min="1279" max="1279" width="9.42578125" style="113" customWidth="1"/>
    <col min="1280" max="1280" width="8.28515625" style="113" customWidth="1"/>
    <col min="1281" max="1281" width="9.140625" style="113"/>
    <col min="1282" max="1282" width="2.7109375" style="113" customWidth="1"/>
    <col min="1283" max="1285" width="9.28515625" style="113" customWidth="1"/>
    <col min="1286" max="1523" width="9.140625" style="113"/>
    <col min="1524" max="1524" width="7.140625" style="113" customWidth="1"/>
    <col min="1525" max="1525" width="22.28515625" style="113" customWidth="1"/>
    <col min="1526" max="1526" width="10.7109375" style="113" customWidth="1"/>
    <col min="1527" max="1528" width="7.28515625" style="113" customWidth="1"/>
    <col min="1529" max="1531" width="9.42578125" style="113" customWidth="1"/>
    <col min="1532" max="1532" width="9.7109375" style="113" customWidth="1"/>
    <col min="1533" max="1533" width="15.140625" style="113" customWidth="1"/>
    <col min="1534" max="1534" width="10.140625" style="113" customWidth="1"/>
    <col min="1535" max="1535" width="9.42578125" style="113" customWidth="1"/>
    <col min="1536" max="1536" width="8.28515625" style="113" customWidth="1"/>
    <col min="1537" max="1537" width="9.140625" style="113"/>
    <col min="1538" max="1538" width="2.7109375" style="113" customWidth="1"/>
    <col min="1539" max="1541" width="9.28515625" style="113" customWidth="1"/>
    <col min="1542" max="1779" width="9.140625" style="113"/>
    <col min="1780" max="1780" width="7.140625" style="113" customWidth="1"/>
    <col min="1781" max="1781" width="22.28515625" style="113" customWidth="1"/>
    <col min="1782" max="1782" width="10.7109375" style="113" customWidth="1"/>
    <col min="1783" max="1784" width="7.28515625" style="113" customWidth="1"/>
    <col min="1785" max="1787" width="9.42578125" style="113" customWidth="1"/>
    <col min="1788" max="1788" width="9.7109375" style="113" customWidth="1"/>
    <col min="1789" max="1789" width="15.140625" style="113" customWidth="1"/>
    <col min="1790" max="1790" width="10.140625" style="113" customWidth="1"/>
    <col min="1791" max="1791" width="9.42578125" style="113" customWidth="1"/>
    <col min="1792" max="1792" width="8.28515625" style="113" customWidth="1"/>
    <col min="1793" max="1793" width="9.140625" style="113"/>
    <col min="1794" max="1794" width="2.7109375" style="113" customWidth="1"/>
    <col min="1795" max="1797" width="9.28515625" style="113" customWidth="1"/>
    <col min="1798" max="2035" width="9.140625" style="113"/>
    <col min="2036" max="2036" width="7.140625" style="113" customWidth="1"/>
    <col min="2037" max="2037" width="22.28515625" style="113" customWidth="1"/>
    <col min="2038" max="2038" width="10.7109375" style="113" customWidth="1"/>
    <col min="2039" max="2040" width="7.28515625" style="113" customWidth="1"/>
    <col min="2041" max="2043" width="9.42578125" style="113" customWidth="1"/>
    <col min="2044" max="2044" width="9.7109375" style="113" customWidth="1"/>
    <col min="2045" max="2045" width="15.140625" style="113" customWidth="1"/>
    <col min="2046" max="2046" width="10.140625" style="113" customWidth="1"/>
    <col min="2047" max="2047" width="9.42578125" style="113" customWidth="1"/>
    <col min="2048" max="2048" width="8.28515625" style="113" customWidth="1"/>
    <col min="2049" max="2049" width="9.140625" style="113"/>
    <col min="2050" max="2050" width="2.7109375" style="113" customWidth="1"/>
    <col min="2051" max="2053" width="9.28515625" style="113" customWidth="1"/>
    <col min="2054" max="2291" width="9.140625" style="113"/>
    <col min="2292" max="2292" width="7.140625" style="113" customWidth="1"/>
    <col min="2293" max="2293" width="22.28515625" style="113" customWidth="1"/>
    <col min="2294" max="2294" width="10.7109375" style="113" customWidth="1"/>
    <col min="2295" max="2296" width="7.28515625" style="113" customWidth="1"/>
    <col min="2297" max="2299" width="9.42578125" style="113" customWidth="1"/>
    <col min="2300" max="2300" width="9.7109375" style="113" customWidth="1"/>
    <col min="2301" max="2301" width="15.140625" style="113" customWidth="1"/>
    <col min="2302" max="2302" width="10.140625" style="113" customWidth="1"/>
    <col min="2303" max="2303" width="9.42578125" style="113" customWidth="1"/>
    <col min="2304" max="2304" width="8.28515625" style="113" customWidth="1"/>
    <col min="2305" max="2305" width="9.140625" style="113"/>
    <col min="2306" max="2306" width="2.7109375" style="113" customWidth="1"/>
    <col min="2307" max="2309" width="9.28515625" style="113" customWidth="1"/>
    <col min="2310" max="2547" width="9.140625" style="113"/>
    <col min="2548" max="2548" width="7.140625" style="113" customWidth="1"/>
    <col min="2549" max="2549" width="22.28515625" style="113" customWidth="1"/>
    <col min="2550" max="2550" width="10.7109375" style="113" customWidth="1"/>
    <col min="2551" max="2552" width="7.28515625" style="113" customWidth="1"/>
    <col min="2553" max="2555" width="9.42578125" style="113" customWidth="1"/>
    <col min="2556" max="2556" width="9.7109375" style="113" customWidth="1"/>
    <col min="2557" max="2557" width="15.140625" style="113" customWidth="1"/>
    <col min="2558" max="2558" width="10.140625" style="113" customWidth="1"/>
    <col min="2559" max="2559" width="9.42578125" style="113" customWidth="1"/>
    <col min="2560" max="2560" width="8.28515625" style="113" customWidth="1"/>
    <col min="2561" max="2561" width="9.140625" style="113"/>
    <col min="2562" max="2562" width="2.7109375" style="113" customWidth="1"/>
    <col min="2563" max="2565" width="9.28515625" style="113" customWidth="1"/>
    <col min="2566" max="2803" width="9.140625" style="113"/>
    <col min="2804" max="2804" width="7.140625" style="113" customWidth="1"/>
    <col min="2805" max="2805" width="22.28515625" style="113" customWidth="1"/>
    <col min="2806" max="2806" width="10.7109375" style="113" customWidth="1"/>
    <col min="2807" max="2808" width="7.28515625" style="113" customWidth="1"/>
    <col min="2809" max="2811" width="9.42578125" style="113" customWidth="1"/>
    <col min="2812" max="2812" width="9.7109375" style="113" customWidth="1"/>
    <col min="2813" max="2813" width="15.140625" style="113" customWidth="1"/>
    <col min="2814" max="2814" width="10.140625" style="113" customWidth="1"/>
    <col min="2815" max="2815" width="9.42578125" style="113" customWidth="1"/>
    <col min="2816" max="2816" width="8.28515625" style="113" customWidth="1"/>
    <col min="2817" max="2817" width="9.140625" style="113"/>
    <col min="2818" max="2818" width="2.7109375" style="113" customWidth="1"/>
    <col min="2819" max="2821" width="9.28515625" style="113" customWidth="1"/>
    <col min="2822" max="3059" width="9.140625" style="113"/>
    <col min="3060" max="3060" width="7.140625" style="113" customWidth="1"/>
    <col min="3061" max="3061" width="22.28515625" style="113" customWidth="1"/>
    <col min="3062" max="3062" width="10.7109375" style="113" customWidth="1"/>
    <col min="3063" max="3064" width="7.28515625" style="113" customWidth="1"/>
    <col min="3065" max="3067" width="9.42578125" style="113" customWidth="1"/>
    <col min="3068" max="3068" width="9.7109375" style="113" customWidth="1"/>
    <col min="3069" max="3069" width="15.140625" style="113" customWidth="1"/>
    <col min="3070" max="3070" width="10.140625" style="113" customWidth="1"/>
    <col min="3071" max="3071" width="9.42578125" style="113" customWidth="1"/>
    <col min="3072" max="3072" width="8.28515625" style="113" customWidth="1"/>
    <col min="3073" max="3073" width="9.140625" style="113"/>
    <col min="3074" max="3074" width="2.7109375" style="113" customWidth="1"/>
    <col min="3075" max="3077" width="9.28515625" style="113" customWidth="1"/>
    <col min="3078" max="3315" width="9.140625" style="113"/>
    <col min="3316" max="3316" width="7.140625" style="113" customWidth="1"/>
    <col min="3317" max="3317" width="22.28515625" style="113" customWidth="1"/>
    <col min="3318" max="3318" width="10.7109375" style="113" customWidth="1"/>
    <col min="3319" max="3320" width="7.28515625" style="113" customWidth="1"/>
    <col min="3321" max="3323" width="9.42578125" style="113" customWidth="1"/>
    <col min="3324" max="3324" width="9.7109375" style="113" customWidth="1"/>
    <col min="3325" max="3325" width="15.140625" style="113" customWidth="1"/>
    <col min="3326" max="3326" width="10.140625" style="113" customWidth="1"/>
    <col min="3327" max="3327" width="9.42578125" style="113" customWidth="1"/>
    <col min="3328" max="3328" width="8.28515625" style="113" customWidth="1"/>
    <col min="3329" max="3329" width="9.140625" style="113"/>
    <col min="3330" max="3330" width="2.7109375" style="113" customWidth="1"/>
    <col min="3331" max="3333" width="9.28515625" style="113" customWidth="1"/>
    <col min="3334" max="3571" width="9.140625" style="113"/>
    <col min="3572" max="3572" width="7.140625" style="113" customWidth="1"/>
    <col min="3573" max="3573" width="22.28515625" style="113" customWidth="1"/>
    <col min="3574" max="3574" width="10.7109375" style="113" customWidth="1"/>
    <col min="3575" max="3576" width="7.28515625" style="113" customWidth="1"/>
    <col min="3577" max="3579" width="9.42578125" style="113" customWidth="1"/>
    <col min="3580" max="3580" width="9.7109375" style="113" customWidth="1"/>
    <col min="3581" max="3581" width="15.140625" style="113" customWidth="1"/>
    <col min="3582" max="3582" width="10.140625" style="113" customWidth="1"/>
    <col min="3583" max="3583" width="9.42578125" style="113" customWidth="1"/>
    <col min="3584" max="3584" width="8.28515625" style="113" customWidth="1"/>
    <col min="3585" max="3585" width="9.140625" style="113"/>
    <col min="3586" max="3586" width="2.7109375" style="113" customWidth="1"/>
    <col min="3587" max="3589" width="9.28515625" style="113" customWidth="1"/>
    <col min="3590" max="3827" width="9.140625" style="113"/>
    <col min="3828" max="3828" width="7.140625" style="113" customWidth="1"/>
    <col min="3829" max="3829" width="22.28515625" style="113" customWidth="1"/>
    <col min="3830" max="3830" width="10.7109375" style="113" customWidth="1"/>
    <col min="3831" max="3832" width="7.28515625" style="113" customWidth="1"/>
    <col min="3833" max="3835" width="9.42578125" style="113" customWidth="1"/>
    <col min="3836" max="3836" width="9.7109375" style="113" customWidth="1"/>
    <col min="3837" max="3837" width="15.140625" style="113" customWidth="1"/>
    <col min="3838" max="3838" width="10.140625" style="113" customWidth="1"/>
    <col min="3839" max="3839" width="9.42578125" style="113" customWidth="1"/>
    <col min="3840" max="3840" width="8.28515625" style="113" customWidth="1"/>
    <col min="3841" max="3841" width="9.140625" style="113"/>
    <col min="3842" max="3842" width="2.7109375" style="113" customWidth="1"/>
    <col min="3843" max="3845" width="9.28515625" style="113" customWidth="1"/>
    <col min="3846" max="4083" width="9.140625" style="113"/>
    <col min="4084" max="4084" width="7.140625" style="113" customWidth="1"/>
    <col min="4085" max="4085" width="22.28515625" style="113" customWidth="1"/>
    <col min="4086" max="4086" width="10.7109375" style="113" customWidth="1"/>
    <col min="4087" max="4088" width="7.28515625" style="113" customWidth="1"/>
    <col min="4089" max="4091" width="9.42578125" style="113" customWidth="1"/>
    <col min="4092" max="4092" width="9.7109375" style="113" customWidth="1"/>
    <col min="4093" max="4093" width="15.140625" style="113" customWidth="1"/>
    <col min="4094" max="4094" width="10.140625" style="113" customWidth="1"/>
    <col min="4095" max="4095" width="9.42578125" style="113" customWidth="1"/>
    <col min="4096" max="4096" width="8.28515625" style="113" customWidth="1"/>
    <col min="4097" max="4097" width="9.140625" style="113"/>
    <col min="4098" max="4098" width="2.7109375" style="113" customWidth="1"/>
    <col min="4099" max="4101" width="9.28515625" style="113" customWidth="1"/>
    <col min="4102" max="4339" width="9.140625" style="113"/>
    <col min="4340" max="4340" width="7.140625" style="113" customWidth="1"/>
    <col min="4341" max="4341" width="22.28515625" style="113" customWidth="1"/>
    <col min="4342" max="4342" width="10.7109375" style="113" customWidth="1"/>
    <col min="4343" max="4344" width="7.28515625" style="113" customWidth="1"/>
    <col min="4345" max="4347" width="9.42578125" style="113" customWidth="1"/>
    <col min="4348" max="4348" width="9.7109375" style="113" customWidth="1"/>
    <col min="4349" max="4349" width="15.140625" style="113" customWidth="1"/>
    <col min="4350" max="4350" width="10.140625" style="113" customWidth="1"/>
    <col min="4351" max="4351" width="9.42578125" style="113" customWidth="1"/>
    <col min="4352" max="4352" width="8.28515625" style="113" customWidth="1"/>
    <col min="4353" max="4353" width="9.140625" style="113"/>
    <col min="4354" max="4354" width="2.7109375" style="113" customWidth="1"/>
    <col min="4355" max="4357" width="9.28515625" style="113" customWidth="1"/>
    <col min="4358" max="4595" width="9.140625" style="113"/>
    <col min="4596" max="4596" width="7.140625" style="113" customWidth="1"/>
    <col min="4597" max="4597" width="22.28515625" style="113" customWidth="1"/>
    <col min="4598" max="4598" width="10.7109375" style="113" customWidth="1"/>
    <col min="4599" max="4600" width="7.28515625" style="113" customWidth="1"/>
    <col min="4601" max="4603" width="9.42578125" style="113" customWidth="1"/>
    <col min="4604" max="4604" width="9.7109375" style="113" customWidth="1"/>
    <col min="4605" max="4605" width="15.140625" style="113" customWidth="1"/>
    <col min="4606" max="4606" width="10.140625" style="113" customWidth="1"/>
    <col min="4607" max="4607" width="9.42578125" style="113" customWidth="1"/>
    <col min="4608" max="4608" width="8.28515625" style="113" customWidth="1"/>
    <col min="4609" max="4609" width="9.140625" style="113"/>
    <col min="4610" max="4610" width="2.7109375" style="113" customWidth="1"/>
    <col min="4611" max="4613" width="9.28515625" style="113" customWidth="1"/>
    <col min="4614" max="4851" width="9.140625" style="113"/>
    <col min="4852" max="4852" width="7.140625" style="113" customWidth="1"/>
    <col min="4853" max="4853" width="22.28515625" style="113" customWidth="1"/>
    <col min="4854" max="4854" width="10.7109375" style="113" customWidth="1"/>
    <col min="4855" max="4856" width="7.28515625" style="113" customWidth="1"/>
    <col min="4857" max="4859" width="9.42578125" style="113" customWidth="1"/>
    <col min="4860" max="4860" width="9.7109375" style="113" customWidth="1"/>
    <col min="4861" max="4861" width="15.140625" style="113" customWidth="1"/>
    <col min="4862" max="4862" width="10.140625" style="113" customWidth="1"/>
    <col min="4863" max="4863" width="9.42578125" style="113" customWidth="1"/>
    <col min="4864" max="4864" width="8.28515625" style="113" customWidth="1"/>
    <col min="4865" max="4865" width="9.140625" style="113"/>
    <col min="4866" max="4866" width="2.7109375" style="113" customWidth="1"/>
    <col min="4867" max="4869" width="9.28515625" style="113" customWidth="1"/>
    <col min="4870" max="5107" width="9.140625" style="113"/>
    <col min="5108" max="5108" width="7.140625" style="113" customWidth="1"/>
    <col min="5109" max="5109" width="22.28515625" style="113" customWidth="1"/>
    <col min="5110" max="5110" width="10.7109375" style="113" customWidth="1"/>
    <col min="5111" max="5112" width="7.28515625" style="113" customWidth="1"/>
    <col min="5113" max="5115" width="9.42578125" style="113" customWidth="1"/>
    <col min="5116" max="5116" width="9.7109375" style="113" customWidth="1"/>
    <col min="5117" max="5117" width="15.140625" style="113" customWidth="1"/>
    <col min="5118" max="5118" width="10.140625" style="113" customWidth="1"/>
    <col min="5119" max="5119" width="9.42578125" style="113" customWidth="1"/>
    <col min="5120" max="5120" width="8.28515625" style="113" customWidth="1"/>
    <col min="5121" max="5121" width="9.140625" style="113"/>
    <col min="5122" max="5122" width="2.7109375" style="113" customWidth="1"/>
    <col min="5123" max="5125" width="9.28515625" style="113" customWidth="1"/>
    <col min="5126" max="5363" width="9.140625" style="113"/>
    <col min="5364" max="5364" width="7.140625" style="113" customWidth="1"/>
    <col min="5365" max="5365" width="22.28515625" style="113" customWidth="1"/>
    <col min="5366" max="5366" width="10.7109375" style="113" customWidth="1"/>
    <col min="5367" max="5368" width="7.28515625" style="113" customWidth="1"/>
    <col min="5369" max="5371" width="9.42578125" style="113" customWidth="1"/>
    <col min="5372" max="5372" width="9.7109375" style="113" customWidth="1"/>
    <col min="5373" max="5373" width="15.140625" style="113" customWidth="1"/>
    <col min="5374" max="5374" width="10.140625" style="113" customWidth="1"/>
    <col min="5375" max="5375" width="9.42578125" style="113" customWidth="1"/>
    <col min="5376" max="5376" width="8.28515625" style="113" customWidth="1"/>
    <col min="5377" max="5377" width="9.140625" style="113"/>
    <col min="5378" max="5378" width="2.7109375" style="113" customWidth="1"/>
    <col min="5379" max="5381" width="9.28515625" style="113" customWidth="1"/>
    <col min="5382" max="5619" width="9.140625" style="113"/>
    <col min="5620" max="5620" width="7.140625" style="113" customWidth="1"/>
    <col min="5621" max="5621" width="22.28515625" style="113" customWidth="1"/>
    <col min="5622" max="5622" width="10.7109375" style="113" customWidth="1"/>
    <col min="5623" max="5624" width="7.28515625" style="113" customWidth="1"/>
    <col min="5625" max="5627" width="9.42578125" style="113" customWidth="1"/>
    <col min="5628" max="5628" width="9.7109375" style="113" customWidth="1"/>
    <col min="5629" max="5629" width="15.140625" style="113" customWidth="1"/>
    <col min="5630" max="5630" width="10.140625" style="113" customWidth="1"/>
    <col min="5631" max="5631" width="9.42578125" style="113" customWidth="1"/>
    <col min="5632" max="5632" width="8.28515625" style="113" customWidth="1"/>
    <col min="5633" max="5633" width="9.140625" style="113"/>
    <col min="5634" max="5634" width="2.7109375" style="113" customWidth="1"/>
    <col min="5635" max="5637" width="9.28515625" style="113" customWidth="1"/>
    <col min="5638" max="5875" width="9.140625" style="113"/>
    <col min="5876" max="5876" width="7.140625" style="113" customWidth="1"/>
    <col min="5877" max="5877" width="22.28515625" style="113" customWidth="1"/>
    <col min="5878" max="5878" width="10.7109375" style="113" customWidth="1"/>
    <col min="5879" max="5880" width="7.28515625" style="113" customWidth="1"/>
    <col min="5881" max="5883" width="9.42578125" style="113" customWidth="1"/>
    <col min="5884" max="5884" width="9.7109375" style="113" customWidth="1"/>
    <col min="5885" max="5885" width="15.140625" style="113" customWidth="1"/>
    <col min="5886" max="5886" width="10.140625" style="113" customWidth="1"/>
    <col min="5887" max="5887" width="9.42578125" style="113" customWidth="1"/>
    <col min="5888" max="5888" width="8.28515625" style="113" customWidth="1"/>
    <col min="5889" max="5889" width="9.140625" style="113"/>
    <col min="5890" max="5890" width="2.7109375" style="113" customWidth="1"/>
    <col min="5891" max="5893" width="9.28515625" style="113" customWidth="1"/>
    <col min="5894" max="6131" width="9.140625" style="113"/>
    <col min="6132" max="6132" width="7.140625" style="113" customWidth="1"/>
    <col min="6133" max="6133" width="22.28515625" style="113" customWidth="1"/>
    <col min="6134" max="6134" width="10.7109375" style="113" customWidth="1"/>
    <col min="6135" max="6136" width="7.28515625" style="113" customWidth="1"/>
    <col min="6137" max="6139" width="9.42578125" style="113" customWidth="1"/>
    <col min="6140" max="6140" width="9.7109375" style="113" customWidth="1"/>
    <col min="6141" max="6141" width="15.140625" style="113" customWidth="1"/>
    <col min="6142" max="6142" width="10.140625" style="113" customWidth="1"/>
    <col min="6143" max="6143" width="9.42578125" style="113" customWidth="1"/>
    <col min="6144" max="6144" width="8.28515625" style="113" customWidth="1"/>
    <col min="6145" max="6145" width="9.140625" style="113"/>
    <col min="6146" max="6146" width="2.7109375" style="113" customWidth="1"/>
    <col min="6147" max="6149" width="9.28515625" style="113" customWidth="1"/>
    <col min="6150" max="6387" width="9.140625" style="113"/>
    <col min="6388" max="6388" width="7.140625" style="113" customWidth="1"/>
    <col min="6389" max="6389" width="22.28515625" style="113" customWidth="1"/>
    <col min="6390" max="6390" width="10.7109375" style="113" customWidth="1"/>
    <col min="6391" max="6392" width="7.28515625" style="113" customWidth="1"/>
    <col min="6393" max="6395" width="9.42578125" style="113" customWidth="1"/>
    <col min="6396" max="6396" width="9.7109375" style="113" customWidth="1"/>
    <col min="6397" max="6397" width="15.140625" style="113" customWidth="1"/>
    <col min="6398" max="6398" width="10.140625" style="113" customWidth="1"/>
    <col min="6399" max="6399" width="9.42578125" style="113" customWidth="1"/>
    <col min="6400" max="6400" width="8.28515625" style="113" customWidth="1"/>
    <col min="6401" max="6401" width="9.140625" style="113"/>
    <col min="6402" max="6402" width="2.7109375" style="113" customWidth="1"/>
    <col min="6403" max="6405" width="9.28515625" style="113" customWidth="1"/>
    <col min="6406" max="6643" width="9.140625" style="113"/>
    <col min="6644" max="6644" width="7.140625" style="113" customWidth="1"/>
    <col min="6645" max="6645" width="22.28515625" style="113" customWidth="1"/>
    <col min="6646" max="6646" width="10.7109375" style="113" customWidth="1"/>
    <col min="6647" max="6648" width="7.28515625" style="113" customWidth="1"/>
    <col min="6649" max="6651" width="9.42578125" style="113" customWidth="1"/>
    <col min="6652" max="6652" width="9.7109375" style="113" customWidth="1"/>
    <col min="6653" max="6653" width="15.140625" style="113" customWidth="1"/>
    <col min="6654" max="6654" width="10.140625" style="113" customWidth="1"/>
    <col min="6655" max="6655" width="9.42578125" style="113" customWidth="1"/>
    <col min="6656" max="6656" width="8.28515625" style="113" customWidth="1"/>
    <col min="6657" max="6657" width="9.140625" style="113"/>
    <col min="6658" max="6658" width="2.7109375" style="113" customWidth="1"/>
    <col min="6659" max="6661" width="9.28515625" style="113" customWidth="1"/>
    <col min="6662" max="6899" width="9.140625" style="113"/>
    <col min="6900" max="6900" width="7.140625" style="113" customWidth="1"/>
    <col min="6901" max="6901" width="22.28515625" style="113" customWidth="1"/>
    <col min="6902" max="6902" width="10.7109375" style="113" customWidth="1"/>
    <col min="6903" max="6904" width="7.28515625" style="113" customWidth="1"/>
    <col min="6905" max="6907" width="9.42578125" style="113" customWidth="1"/>
    <col min="6908" max="6908" width="9.7109375" style="113" customWidth="1"/>
    <col min="6909" max="6909" width="15.140625" style="113" customWidth="1"/>
    <col min="6910" max="6910" width="10.140625" style="113" customWidth="1"/>
    <col min="6911" max="6911" width="9.42578125" style="113" customWidth="1"/>
    <col min="6912" max="6912" width="8.28515625" style="113" customWidth="1"/>
    <col min="6913" max="6913" width="9.140625" style="113"/>
    <col min="6914" max="6914" width="2.7109375" style="113" customWidth="1"/>
    <col min="6915" max="6917" width="9.28515625" style="113" customWidth="1"/>
    <col min="6918" max="7155" width="9.140625" style="113"/>
    <col min="7156" max="7156" width="7.140625" style="113" customWidth="1"/>
    <col min="7157" max="7157" width="22.28515625" style="113" customWidth="1"/>
    <col min="7158" max="7158" width="10.7109375" style="113" customWidth="1"/>
    <col min="7159" max="7160" width="7.28515625" style="113" customWidth="1"/>
    <col min="7161" max="7163" width="9.42578125" style="113" customWidth="1"/>
    <col min="7164" max="7164" width="9.7109375" style="113" customWidth="1"/>
    <col min="7165" max="7165" width="15.140625" style="113" customWidth="1"/>
    <col min="7166" max="7166" width="10.140625" style="113" customWidth="1"/>
    <col min="7167" max="7167" width="9.42578125" style="113" customWidth="1"/>
    <col min="7168" max="7168" width="8.28515625" style="113" customWidth="1"/>
    <col min="7169" max="7169" width="9.140625" style="113"/>
    <col min="7170" max="7170" width="2.7109375" style="113" customWidth="1"/>
    <col min="7171" max="7173" width="9.28515625" style="113" customWidth="1"/>
    <col min="7174" max="7411" width="9.140625" style="113"/>
    <col min="7412" max="7412" width="7.140625" style="113" customWidth="1"/>
    <col min="7413" max="7413" width="22.28515625" style="113" customWidth="1"/>
    <col min="7414" max="7414" width="10.7109375" style="113" customWidth="1"/>
    <col min="7415" max="7416" width="7.28515625" style="113" customWidth="1"/>
    <col min="7417" max="7419" width="9.42578125" style="113" customWidth="1"/>
    <col min="7420" max="7420" width="9.7109375" style="113" customWidth="1"/>
    <col min="7421" max="7421" width="15.140625" style="113" customWidth="1"/>
    <col min="7422" max="7422" width="10.140625" style="113" customWidth="1"/>
    <col min="7423" max="7423" width="9.42578125" style="113" customWidth="1"/>
    <col min="7424" max="7424" width="8.28515625" style="113" customWidth="1"/>
    <col min="7425" max="7425" width="9.140625" style="113"/>
    <col min="7426" max="7426" width="2.7109375" style="113" customWidth="1"/>
    <col min="7427" max="7429" width="9.28515625" style="113" customWidth="1"/>
    <col min="7430" max="7667" width="9.140625" style="113"/>
    <col min="7668" max="7668" width="7.140625" style="113" customWidth="1"/>
    <col min="7669" max="7669" width="22.28515625" style="113" customWidth="1"/>
    <col min="7670" max="7670" width="10.7109375" style="113" customWidth="1"/>
    <col min="7671" max="7672" width="7.28515625" style="113" customWidth="1"/>
    <col min="7673" max="7675" width="9.42578125" style="113" customWidth="1"/>
    <col min="7676" max="7676" width="9.7109375" style="113" customWidth="1"/>
    <col min="7677" max="7677" width="15.140625" style="113" customWidth="1"/>
    <col min="7678" max="7678" width="10.140625" style="113" customWidth="1"/>
    <col min="7679" max="7679" width="9.42578125" style="113" customWidth="1"/>
    <col min="7680" max="7680" width="8.28515625" style="113" customWidth="1"/>
    <col min="7681" max="7681" width="9.140625" style="113"/>
    <col min="7682" max="7682" width="2.7109375" style="113" customWidth="1"/>
    <col min="7683" max="7685" width="9.28515625" style="113" customWidth="1"/>
    <col min="7686" max="7923" width="9.140625" style="113"/>
    <col min="7924" max="7924" width="7.140625" style="113" customWidth="1"/>
    <col min="7925" max="7925" width="22.28515625" style="113" customWidth="1"/>
    <col min="7926" max="7926" width="10.7109375" style="113" customWidth="1"/>
    <col min="7927" max="7928" width="7.28515625" style="113" customWidth="1"/>
    <col min="7929" max="7931" width="9.42578125" style="113" customWidth="1"/>
    <col min="7932" max="7932" width="9.7109375" style="113" customWidth="1"/>
    <col min="7933" max="7933" width="15.140625" style="113" customWidth="1"/>
    <col min="7934" max="7934" width="10.140625" style="113" customWidth="1"/>
    <col min="7935" max="7935" width="9.42578125" style="113" customWidth="1"/>
    <col min="7936" max="7936" width="8.28515625" style="113" customWidth="1"/>
    <col min="7937" max="7937" width="9.140625" style="113"/>
    <col min="7938" max="7938" width="2.7109375" style="113" customWidth="1"/>
    <col min="7939" max="7941" width="9.28515625" style="113" customWidth="1"/>
    <col min="7942" max="8179" width="9.140625" style="113"/>
    <col min="8180" max="8180" width="7.140625" style="113" customWidth="1"/>
    <col min="8181" max="8181" width="22.28515625" style="113" customWidth="1"/>
    <col min="8182" max="8182" width="10.7109375" style="113" customWidth="1"/>
    <col min="8183" max="8184" width="7.28515625" style="113" customWidth="1"/>
    <col min="8185" max="8187" width="9.42578125" style="113" customWidth="1"/>
    <col min="8188" max="8188" width="9.7109375" style="113" customWidth="1"/>
    <col min="8189" max="8189" width="15.140625" style="113" customWidth="1"/>
    <col min="8190" max="8190" width="10.140625" style="113" customWidth="1"/>
    <col min="8191" max="8191" width="9.42578125" style="113" customWidth="1"/>
    <col min="8192" max="8192" width="8.28515625" style="113" customWidth="1"/>
    <col min="8193" max="8193" width="9.140625" style="113"/>
    <col min="8194" max="8194" width="2.7109375" style="113" customWidth="1"/>
    <col min="8195" max="8197" width="9.28515625" style="113" customWidth="1"/>
    <col min="8198" max="8435" width="9.140625" style="113"/>
    <col min="8436" max="8436" width="7.140625" style="113" customWidth="1"/>
    <col min="8437" max="8437" width="22.28515625" style="113" customWidth="1"/>
    <col min="8438" max="8438" width="10.7109375" style="113" customWidth="1"/>
    <col min="8439" max="8440" width="7.28515625" style="113" customWidth="1"/>
    <col min="8441" max="8443" width="9.42578125" style="113" customWidth="1"/>
    <col min="8444" max="8444" width="9.7109375" style="113" customWidth="1"/>
    <col min="8445" max="8445" width="15.140625" style="113" customWidth="1"/>
    <col min="8446" max="8446" width="10.140625" style="113" customWidth="1"/>
    <col min="8447" max="8447" width="9.42578125" style="113" customWidth="1"/>
    <col min="8448" max="8448" width="8.28515625" style="113" customWidth="1"/>
    <col min="8449" max="8449" width="9.140625" style="113"/>
    <col min="8450" max="8450" width="2.7109375" style="113" customWidth="1"/>
    <col min="8451" max="8453" width="9.28515625" style="113" customWidth="1"/>
    <col min="8454" max="8691" width="9.140625" style="113"/>
    <col min="8692" max="8692" width="7.140625" style="113" customWidth="1"/>
    <col min="8693" max="8693" width="22.28515625" style="113" customWidth="1"/>
    <col min="8694" max="8694" width="10.7109375" style="113" customWidth="1"/>
    <col min="8695" max="8696" width="7.28515625" style="113" customWidth="1"/>
    <col min="8697" max="8699" width="9.42578125" style="113" customWidth="1"/>
    <col min="8700" max="8700" width="9.7109375" style="113" customWidth="1"/>
    <col min="8701" max="8701" width="15.140625" style="113" customWidth="1"/>
    <col min="8702" max="8702" width="10.140625" style="113" customWidth="1"/>
    <col min="8703" max="8703" width="9.42578125" style="113" customWidth="1"/>
    <col min="8704" max="8704" width="8.28515625" style="113" customWidth="1"/>
    <col min="8705" max="8705" width="9.140625" style="113"/>
    <col min="8706" max="8706" width="2.7109375" style="113" customWidth="1"/>
    <col min="8707" max="8709" width="9.28515625" style="113" customWidth="1"/>
    <col min="8710" max="8947" width="9.140625" style="113"/>
    <col min="8948" max="8948" width="7.140625" style="113" customWidth="1"/>
    <col min="8949" max="8949" width="22.28515625" style="113" customWidth="1"/>
    <col min="8950" max="8950" width="10.7109375" style="113" customWidth="1"/>
    <col min="8951" max="8952" width="7.28515625" style="113" customWidth="1"/>
    <col min="8953" max="8955" width="9.42578125" style="113" customWidth="1"/>
    <col min="8956" max="8956" width="9.7109375" style="113" customWidth="1"/>
    <col min="8957" max="8957" width="15.140625" style="113" customWidth="1"/>
    <col min="8958" max="8958" width="10.140625" style="113" customWidth="1"/>
    <col min="8959" max="8959" width="9.42578125" style="113" customWidth="1"/>
    <col min="8960" max="8960" width="8.28515625" style="113" customWidth="1"/>
    <col min="8961" max="8961" width="9.140625" style="113"/>
    <col min="8962" max="8962" width="2.7109375" style="113" customWidth="1"/>
    <col min="8963" max="8965" width="9.28515625" style="113" customWidth="1"/>
    <col min="8966" max="9203" width="9.140625" style="113"/>
    <col min="9204" max="9204" width="7.140625" style="113" customWidth="1"/>
    <col min="9205" max="9205" width="22.28515625" style="113" customWidth="1"/>
    <col min="9206" max="9206" width="10.7109375" style="113" customWidth="1"/>
    <col min="9207" max="9208" width="7.28515625" style="113" customWidth="1"/>
    <col min="9209" max="9211" width="9.42578125" style="113" customWidth="1"/>
    <col min="9212" max="9212" width="9.7109375" style="113" customWidth="1"/>
    <col min="9213" max="9213" width="15.140625" style="113" customWidth="1"/>
    <col min="9214" max="9214" width="10.140625" style="113" customWidth="1"/>
    <col min="9215" max="9215" width="9.42578125" style="113" customWidth="1"/>
    <col min="9216" max="9216" width="8.28515625" style="113" customWidth="1"/>
    <col min="9217" max="9217" width="9.140625" style="113"/>
    <col min="9218" max="9218" width="2.7109375" style="113" customWidth="1"/>
    <col min="9219" max="9221" width="9.28515625" style="113" customWidth="1"/>
    <col min="9222" max="9459" width="9.140625" style="113"/>
    <col min="9460" max="9460" width="7.140625" style="113" customWidth="1"/>
    <col min="9461" max="9461" width="22.28515625" style="113" customWidth="1"/>
    <col min="9462" max="9462" width="10.7109375" style="113" customWidth="1"/>
    <col min="9463" max="9464" width="7.28515625" style="113" customWidth="1"/>
    <col min="9465" max="9467" width="9.42578125" style="113" customWidth="1"/>
    <col min="9468" max="9468" width="9.7109375" style="113" customWidth="1"/>
    <col min="9469" max="9469" width="15.140625" style="113" customWidth="1"/>
    <col min="9470" max="9470" width="10.140625" style="113" customWidth="1"/>
    <col min="9471" max="9471" width="9.42578125" style="113" customWidth="1"/>
    <col min="9472" max="9472" width="8.28515625" style="113" customWidth="1"/>
    <col min="9473" max="9473" width="9.140625" style="113"/>
    <col min="9474" max="9474" width="2.7109375" style="113" customWidth="1"/>
    <col min="9475" max="9477" width="9.28515625" style="113" customWidth="1"/>
    <col min="9478" max="9715" width="9.140625" style="113"/>
    <col min="9716" max="9716" width="7.140625" style="113" customWidth="1"/>
    <col min="9717" max="9717" width="22.28515625" style="113" customWidth="1"/>
    <col min="9718" max="9718" width="10.7109375" style="113" customWidth="1"/>
    <col min="9719" max="9720" width="7.28515625" style="113" customWidth="1"/>
    <col min="9721" max="9723" width="9.42578125" style="113" customWidth="1"/>
    <col min="9724" max="9724" width="9.7109375" style="113" customWidth="1"/>
    <col min="9725" max="9725" width="15.140625" style="113" customWidth="1"/>
    <col min="9726" max="9726" width="10.140625" style="113" customWidth="1"/>
    <col min="9727" max="9727" width="9.42578125" style="113" customWidth="1"/>
    <col min="9728" max="9728" width="8.28515625" style="113" customWidth="1"/>
    <col min="9729" max="9729" width="9.140625" style="113"/>
    <col min="9730" max="9730" width="2.7109375" style="113" customWidth="1"/>
    <col min="9731" max="9733" width="9.28515625" style="113" customWidth="1"/>
    <col min="9734" max="9971" width="9.140625" style="113"/>
    <col min="9972" max="9972" width="7.140625" style="113" customWidth="1"/>
    <col min="9973" max="9973" width="22.28515625" style="113" customWidth="1"/>
    <col min="9974" max="9974" width="10.7109375" style="113" customWidth="1"/>
    <col min="9975" max="9976" width="7.28515625" style="113" customWidth="1"/>
    <col min="9977" max="9979" width="9.42578125" style="113" customWidth="1"/>
    <col min="9980" max="9980" width="9.7109375" style="113" customWidth="1"/>
    <col min="9981" max="9981" width="15.140625" style="113" customWidth="1"/>
    <col min="9982" max="9982" width="10.140625" style="113" customWidth="1"/>
    <col min="9983" max="9983" width="9.42578125" style="113" customWidth="1"/>
    <col min="9984" max="9984" width="8.28515625" style="113" customWidth="1"/>
    <col min="9985" max="9985" width="9.140625" style="113"/>
    <col min="9986" max="9986" width="2.7109375" style="113" customWidth="1"/>
    <col min="9987" max="9989" width="9.28515625" style="113" customWidth="1"/>
    <col min="9990" max="10227" width="9.140625" style="113"/>
    <col min="10228" max="10228" width="7.140625" style="113" customWidth="1"/>
    <col min="10229" max="10229" width="22.28515625" style="113" customWidth="1"/>
    <col min="10230" max="10230" width="10.7109375" style="113" customWidth="1"/>
    <col min="10231" max="10232" width="7.28515625" style="113" customWidth="1"/>
    <col min="10233" max="10235" width="9.42578125" style="113" customWidth="1"/>
    <col min="10236" max="10236" width="9.7109375" style="113" customWidth="1"/>
    <col min="10237" max="10237" width="15.140625" style="113" customWidth="1"/>
    <col min="10238" max="10238" width="10.140625" style="113" customWidth="1"/>
    <col min="10239" max="10239" width="9.42578125" style="113" customWidth="1"/>
    <col min="10240" max="10240" width="8.28515625" style="113" customWidth="1"/>
    <col min="10241" max="10241" width="9.140625" style="113"/>
    <col min="10242" max="10242" width="2.7109375" style="113" customWidth="1"/>
    <col min="10243" max="10245" width="9.28515625" style="113" customWidth="1"/>
    <col min="10246" max="10483" width="9.140625" style="113"/>
    <col min="10484" max="10484" width="7.140625" style="113" customWidth="1"/>
    <col min="10485" max="10485" width="22.28515625" style="113" customWidth="1"/>
    <col min="10486" max="10486" width="10.7109375" style="113" customWidth="1"/>
    <col min="10487" max="10488" width="7.28515625" style="113" customWidth="1"/>
    <col min="10489" max="10491" width="9.42578125" style="113" customWidth="1"/>
    <col min="10492" max="10492" width="9.7109375" style="113" customWidth="1"/>
    <col min="10493" max="10493" width="15.140625" style="113" customWidth="1"/>
    <col min="10494" max="10494" width="10.140625" style="113" customWidth="1"/>
    <col min="10495" max="10495" width="9.42578125" style="113" customWidth="1"/>
    <col min="10496" max="10496" width="8.28515625" style="113" customWidth="1"/>
    <col min="10497" max="10497" width="9.140625" style="113"/>
    <col min="10498" max="10498" width="2.7109375" style="113" customWidth="1"/>
    <col min="10499" max="10501" width="9.28515625" style="113" customWidth="1"/>
    <col min="10502" max="10739" width="9.140625" style="113"/>
    <col min="10740" max="10740" width="7.140625" style="113" customWidth="1"/>
    <col min="10741" max="10741" width="22.28515625" style="113" customWidth="1"/>
    <col min="10742" max="10742" width="10.7109375" style="113" customWidth="1"/>
    <col min="10743" max="10744" width="7.28515625" style="113" customWidth="1"/>
    <col min="10745" max="10747" width="9.42578125" style="113" customWidth="1"/>
    <col min="10748" max="10748" width="9.7109375" style="113" customWidth="1"/>
    <col min="10749" max="10749" width="15.140625" style="113" customWidth="1"/>
    <col min="10750" max="10750" width="10.140625" style="113" customWidth="1"/>
    <col min="10751" max="10751" width="9.42578125" style="113" customWidth="1"/>
    <col min="10752" max="10752" width="8.28515625" style="113" customWidth="1"/>
    <col min="10753" max="10753" width="9.140625" style="113"/>
    <col min="10754" max="10754" width="2.7109375" style="113" customWidth="1"/>
    <col min="10755" max="10757" width="9.28515625" style="113" customWidth="1"/>
    <col min="10758" max="10995" width="9.140625" style="113"/>
    <col min="10996" max="10996" width="7.140625" style="113" customWidth="1"/>
    <col min="10997" max="10997" width="22.28515625" style="113" customWidth="1"/>
    <col min="10998" max="10998" width="10.7109375" style="113" customWidth="1"/>
    <col min="10999" max="11000" width="7.28515625" style="113" customWidth="1"/>
    <col min="11001" max="11003" width="9.42578125" style="113" customWidth="1"/>
    <col min="11004" max="11004" width="9.7109375" style="113" customWidth="1"/>
    <col min="11005" max="11005" width="15.140625" style="113" customWidth="1"/>
    <col min="11006" max="11006" width="10.140625" style="113" customWidth="1"/>
    <col min="11007" max="11007" width="9.42578125" style="113" customWidth="1"/>
    <col min="11008" max="11008" width="8.28515625" style="113" customWidth="1"/>
    <col min="11009" max="11009" width="9.140625" style="113"/>
    <col min="11010" max="11010" width="2.7109375" style="113" customWidth="1"/>
    <col min="11011" max="11013" width="9.28515625" style="113" customWidth="1"/>
    <col min="11014" max="11251" width="9.140625" style="113"/>
    <col min="11252" max="11252" width="7.140625" style="113" customWidth="1"/>
    <col min="11253" max="11253" width="22.28515625" style="113" customWidth="1"/>
    <col min="11254" max="11254" width="10.7109375" style="113" customWidth="1"/>
    <col min="11255" max="11256" width="7.28515625" style="113" customWidth="1"/>
    <col min="11257" max="11259" width="9.42578125" style="113" customWidth="1"/>
    <col min="11260" max="11260" width="9.7109375" style="113" customWidth="1"/>
    <col min="11261" max="11261" width="15.140625" style="113" customWidth="1"/>
    <col min="11262" max="11262" width="10.140625" style="113" customWidth="1"/>
    <col min="11263" max="11263" width="9.42578125" style="113" customWidth="1"/>
    <col min="11264" max="11264" width="8.28515625" style="113" customWidth="1"/>
    <col min="11265" max="11265" width="9.140625" style="113"/>
    <col min="11266" max="11266" width="2.7109375" style="113" customWidth="1"/>
    <col min="11267" max="11269" width="9.28515625" style="113" customWidth="1"/>
    <col min="11270" max="11507" width="9.140625" style="113"/>
    <col min="11508" max="11508" width="7.140625" style="113" customWidth="1"/>
    <col min="11509" max="11509" width="22.28515625" style="113" customWidth="1"/>
    <col min="11510" max="11510" width="10.7109375" style="113" customWidth="1"/>
    <col min="11511" max="11512" width="7.28515625" style="113" customWidth="1"/>
    <col min="11513" max="11515" width="9.42578125" style="113" customWidth="1"/>
    <col min="11516" max="11516" width="9.7109375" style="113" customWidth="1"/>
    <col min="11517" max="11517" width="15.140625" style="113" customWidth="1"/>
    <col min="11518" max="11518" width="10.140625" style="113" customWidth="1"/>
    <col min="11519" max="11519" width="9.42578125" style="113" customWidth="1"/>
    <col min="11520" max="11520" width="8.28515625" style="113" customWidth="1"/>
    <col min="11521" max="11521" width="9.140625" style="113"/>
    <col min="11522" max="11522" width="2.7109375" style="113" customWidth="1"/>
    <col min="11523" max="11525" width="9.28515625" style="113" customWidth="1"/>
    <col min="11526" max="11763" width="9.140625" style="113"/>
    <col min="11764" max="11764" width="7.140625" style="113" customWidth="1"/>
    <col min="11765" max="11765" width="22.28515625" style="113" customWidth="1"/>
    <col min="11766" max="11766" width="10.7109375" style="113" customWidth="1"/>
    <col min="11767" max="11768" width="7.28515625" style="113" customWidth="1"/>
    <col min="11769" max="11771" width="9.42578125" style="113" customWidth="1"/>
    <col min="11772" max="11772" width="9.7109375" style="113" customWidth="1"/>
    <col min="11773" max="11773" width="15.140625" style="113" customWidth="1"/>
    <col min="11774" max="11774" width="10.140625" style="113" customWidth="1"/>
    <col min="11775" max="11775" width="9.42578125" style="113" customWidth="1"/>
    <col min="11776" max="11776" width="8.28515625" style="113" customWidth="1"/>
    <col min="11777" max="11777" width="9.140625" style="113"/>
    <col min="11778" max="11778" width="2.7109375" style="113" customWidth="1"/>
    <col min="11779" max="11781" width="9.28515625" style="113" customWidth="1"/>
    <col min="11782" max="12019" width="9.140625" style="113"/>
    <col min="12020" max="12020" width="7.140625" style="113" customWidth="1"/>
    <col min="12021" max="12021" width="22.28515625" style="113" customWidth="1"/>
    <col min="12022" max="12022" width="10.7109375" style="113" customWidth="1"/>
    <col min="12023" max="12024" width="7.28515625" style="113" customWidth="1"/>
    <col min="12025" max="12027" width="9.42578125" style="113" customWidth="1"/>
    <col min="12028" max="12028" width="9.7109375" style="113" customWidth="1"/>
    <col min="12029" max="12029" width="15.140625" style="113" customWidth="1"/>
    <col min="12030" max="12030" width="10.140625" style="113" customWidth="1"/>
    <col min="12031" max="12031" width="9.42578125" style="113" customWidth="1"/>
    <col min="12032" max="12032" width="8.28515625" style="113" customWidth="1"/>
    <col min="12033" max="12033" width="9.140625" style="113"/>
    <col min="12034" max="12034" width="2.7109375" style="113" customWidth="1"/>
    <col min="12035" max="12037" width="9.28515625" style="113" customWidth="1"/>
    <col min="12038" max="12275" width="9.140625" style="113"/>
    <col min="12276" max="12276" width="7.140625" style="113" customWidth="1"/>
    <col min="12277" max="12277" width="22.28515625" style="113" customWidth="1"/>
    <col min="12278" max="12278" width="10.7109375" style="113" customWidth="1"/>
    <col min="12279" max="12280" width="7.28515625" style="113" customWidth="1"/>
    <col min="12281" max="12283" width="9.42578125" style="113" customWidth="1"/>
    <col min="12284" max="12284" width="9.7109375" style="113" customWidth="1"/>
    <col min="12285" max="12285" width="15.140625" style="113" customWidth="1"/>
    <col min="12286" max="12286" width="10.140625" style="113" customWidth="1"/>
    <col min="12287" max="12287" width="9.42578125" style="113" customWidth="1"/>
    <col min="12288" max="12288" width="8.28515625" style="113" customWidth="1"/>
    <col min="12289" max="12289" width="9.140625" style="113"/>
    <col min="12290" max="12290" width="2.7109375" style="113" customWidth="1"/>
    <col min="12291" max="12293" width="9.28515625" style="113" customWidth="1"/>
    <col min="12294" max="12531" width="9.140625" style="113"/>
    <col min="12532" max="12532" width="7.140625" style="113" customWidth="1"/>
    <col min="12533" max="12533" width="22.28515625" style="113" customWidth="1"/>
    <col min="12534" max="12534" width="10.7109375" style="113" customWidth="1"/>
    <col min="12535" max="12536" width="7.28515625" style="113" customWidth="1"/>
    <col min="12537" max="12539" width="9.42578125" style="113" customWidth="1"/>
    <col min="12540" max="12540" width="9.7109375" style="113" customWidth="1"/>
    <col min="12541" max="12541" width="15.140625" style="113" customWidth="1"/>
    <col min="12542" max="12542" width="10.140625" style="113" customWidth="1"/>
    <col min="12543" max="12543" width="9.42578125" style="113" customWidth="1"/>
    <col min="12544" max="12544" width="8.28515625" style="113" customWidth="1"/>
    <col min="12545" max="12545" width="9.140625" style="113"/>
    <col min="12546" max="12546" width="2.7109375" style="113" customWidth="1"/>
    <col min="12547" max="12549" width="9.28515625" style="113" customWidth="1"/>
    <col min="12550" max="12787" width="9.140625" style="113"/>
    <col min="12788" max="12788" width="7.140625" style="113" customWidth="1"/>
    <col min="12789" max="12789" width="22.28515625" style="113" customWidth="1"/>
    <col min="12790" max="12790" width="10.7109375" style="113" customWidth="1"/>
    <col min="12791" max="12792" width="7.28515625" style="113" customWidth="1"/>
    <col min="12793" max="12795" width="9.42578125" style="113" customWidth="1"/>
    <col min="12796" max="12796" width="9.7109375" style="113" customWidth="1"/>
    <col min="12797" max="12797" width="15.140625" style="113" customWidth="1"/>
    <col min="12798" max="12798" width="10.140625" style="113" customWidth="1"/>
    <col min="12799" max="12799" width="9.42578125" style="113" customWidth="1"/>
    <col min="12800" max="12800" width="8.28515625" style="113" customWidth="1"/>
    <col min="12801" max="12801" width="9.140625" style="113"/>
    <col min="12802" max="12802" width="2.7109375" style="113" customWidth="1"/>
    <col min="12803" max="12805" width="9.28515625" style="113" customWidth="1"/>
    <col min="12806" max="13043" width="9.140625" style="113"/>
    <col min="13044" max="13044" width="7.140625" style="113" customWidth="1"/>
    <col min="13045" max="13045" width="22.28515625" style="113" customWidth="1"/>
    <col min="13046" max="13046" width="10.7109375" style="113" customWidth="1"/>
    <col min="13047" max="13048" width="7.28515625" style="113" customWidth="1"/>
    <col min="13049" max="13051" width="9.42578125" style="113" customWidth="1"/>
    <col min="13052" max="13052" width="9.7109375" style="113" customWidth="1"/>
    <col min="13053" max="13053" width="15.140625" style="113" customWidth="1"/>
    <col min="13054" max="13054" width="10.140625" style="113" customWidth="1"/>
    <col min="13055" max="13055" width="9.42578125" style="113" customWidth="1"/>
    <col min="13056" max="13056" width="8.28515625" style="113" customWidth="1"/>
    <col min="13057" max="13057" width="9.140625" style="113"/>
    <col min="13058" max="13058" width="2.7109375" style="113" customWidth="1"/>
    <col min="13059" max="13061" width="9.28515625" style="113" customWidth="1"/>
    <col min="13062" max="13299" width="9.140625" style="113"/>
    <col min="13300" max="13300" width="7.140625" style="113" customWidth="1"/>
    <col min="13301" max="13301" width="22.28515625" style="113" customWidth="1"/>
    <col min="13302" max="13302" width="10.7109375" style="113" customWidth="1"/>
    <col min="13303" max="13304" width="7.28515625" style="113" customWidth="1"/>
    <col min="13305" max="13307" width="9.42578125" style="113" customWidth="1"/>
    <col min="13308" max="13308" width="9.7109375" style="113" customWidth="1"/>
    <col min="13309" max="13309" width="15.140625" style="113" customWidth="1"/>
    <col min="13310" max="13310" width="10.140625" style="113" customWidth="1"/>
    <col min="13311" max="13311" width="9.42578125" style="113" customWidth="1"/>
    <col min="13312" max="13312" width="8.28515625" style="113" customWidth="1"/>
    <col min="13313" max="13313" width="9.140625" style="113"/>
    <col min="13314" max="13314" width="2.7109375" style="113" customWidth="1"/>
    <col min="13315" max="13317" width="9.28515625" style="113" customWidth="1"/>
    <col min="13318" max="13555" width="9.140625" style="113"/>
    <col min="13556" max="13556" width="7.140625" style="113" customWidth="1"/>
    <col min="13557" max="13557" width="22.28515625" style="113" customWidth="1"/>
    <col min="13558" max="13558" width="10.7109375" style="113" customWidth="1"/>
    <col min="13559" max="13560" width="7.28515625" style="113" customWidth="1"/>
    <col min="13561" max="13563" width="9.42578125" style="113" customWidth="1"/>
    <col min="13564" max="13564" width="9.7109375" style="113" customWidth="1"/>
    <col min="13565" max="13565" width="15.140625" style="113" customWidth="1"/>
    <col min="13566" max="13566" width="10.140625" style="113" customWidth="1"/>
    <col min="13567" max="13567" width="9.42578125" style="113" customWidth="1"/>
    <col min="13568" max="13568" width="8.28515625" style="113" customWidth="1"/>
    <col min="13569" max="13569" width="9.140625" style="113"/>
    <col min="13570" max="13570" width="2.7109375" style="113" customWidth="1"/>
    <col min="13571" max="13573" width="9.28515625" style="113" customWidth="1"/>
    <col min="13574" max="13811" width="9.140625" style="113"/>
    <col min="13812" max="13812" width="7.140625" style="113" customWidth="1"/>
    <col min="13813" max="13813" width="22.28515625" style="113" customWidth="1"/>
    <col min="13814" max="13814" width="10.7109375" style="113" customWidth="1"/>
    <col min="13815" max="13816" width="7.28515625" style="113" customWidth="1"/>
    <col min="13817" max="13819" width="9.42578125" style="113" customWidth="1"/>
    <col min="13820" max="13820" width="9.7109375" style="113" customWidth="1"/>
    <col min="13821" max="13821" width="15.140625" style="113" customWidth="1"/>
    <col min="13822" max="13822" width="10.140625" style="113" customWidth="1"/>
    <col min="13823" max="13823" width="9.42578125" style="113" customWidth="1"/>
    <col min="13824" max="13824" width="8.28515625" style="113" customWidth="1"/>
    <col min="13825" max="13825" width="9.140625" style="113"/>
    <col min="13826" max="13826" width="2.7109375" style="113" customWidth="1"/>
    <col min="13827" max="13829" width="9.28515625" style="113" customWidth="1"/>
    <col min="13830" max="14067" width="9.140625" style="113"/>
    <col min="14068" max="14068" width="7.140625" style="113" customWidth="1"/>
    <col min="14069" max="14069" width="22.28515625" style="113" customWidth="1"/>
    <col min="14070" max="14070" width="10.7109375" style="113" customWidth="1"/>
    <col min="14071" max="14072" width="7.28515625" style="113" customWidth="1"/>
    <col min="14073" max="14075" width="9.42578125" style="113" customWidth="1"/>
    <col min="14076" max="14076" width="9.7109375" style="113" customWidth="1"/>
    <col min="14077" max="14077" width="15.140625" style="113" customWidth="1"/>
    <col min="14078" max="14078" width="10.140625" style="113" customWidth="1"/>
    <col min="14079" max="14079" width="9.42578125" style="113" customWidth="1"/>
    <col min="14080" max="14080" width="8.28515625" style="113" customWidth="1"/>
    <col min="14081" max="14081" width="9.140625" style="113"/>
    <col min="14082" max="14082" width="2.7109375" style="113" customWidth="1"/>
    <col min="14083" max="14085" width="9.28515625" style="113" customWidth="1"/>
    <col min="14086" max="14323" width="9.140625" style="113"/>
    <col min="14324" max="14324" width="7.140625" style="113" customWidth="1"/>
    <col min="14325" max="14325" width="22.28515625" style="113" customWidth="1"/>
    <col min="14326" max="14326" width="10.7109375" style="113" customWidth="1"/>
    <col min="14327" max="14328" width="7.28515625" style="113" customWidth="1"/>
    <col min="14329" max="14331" width="9.42578125" style="113" customWidth="1"/>
    <col min="14332" max="14332" width="9.7109375" style="113" customWidth="1"/>
    <col min="14333" max="14333" width="15.140625" style="113" customWidth="1"/>
    <col min="14334" max="14334" width="10.140625" style="113" customWidth="1"/>
    <col min="14335" max="14335" width="9.42578125" style="113" customWidth="1"/>
    <col min="14336" max="14336" width="8.28515625" style="113" customWidth="1"/>
    <col min="14337" max="14337" width="9.140625" style="113"/>
    <col min="14338" max="14338" width="2.7109375" style="113" customWidth="1"/>
    <col min="14339" max="14341" width="9.28515625" style="113" customWidth="1"/>
    <col min="14342" max="14579" width="9.140625" style="113"/>
    <col min="14580" max="14580" width="7.140625" style="113" customWidth="1"/>
    <col min="14581" max="14581" width="22.28515625" style="113" customWidth="1"/>
    <col min="14582" max="14582" width="10.7109375" style="113" customWidth="1"/>
    <col min="14583" max="14584" width="7.28515625" style="113" customWidth="1"/>
    <col min="14585" max="14587" width="9.42578125" style="113" customWidth="1"/>
    <col min="14588" max="14588" width="9.7109375" style="113" customWidth="1"/>
    <col min="14589" max="14589" width="15.140625" style="113" customWidth="1"/>
    <col min="14590" max="14590" width="10.140625" style="113" customWidth="1"/>
    <col min="14591" max="14591" width="9.42578125" style="113" customWidth="1"/>
    <col min="14592" max="14592" width="8.28515625" style="113" customWidth="1"/>
    <col min="14593" max="14593" width="9.140625" style="113"/>
    <col min="14594" max="14594" width="2.7109375" style="113" customWidth="1"/>
    <col min="14595" max="14597" width="9.28515625" style="113" customWidth="1"/>
    <col min="14598" max="14835" width="9.140625" style="113"/>
    <col min="14836" max="14836" width="7.140625" style="113" customWidth="1"/>
    <col min="14837" max="14837" width="22.28515625" style="113" customWidth="1"/>
    <col min="14838" max="14838" width="10.7109375" style="113" customWidth="1"/>
    <col min="14839" max="14840" width="7.28515625" style="113" customWidth="1"/>
    <col min="14841" max="14843" width="9.42578125" style="113" customWidth="1"/>
    <col min="14844" max="14844" width="9.7109375" style="113" customWidth="1"/>
    <col min="14845" max="14845" width="15.140625" style="113" customWidth="1"/>
    <col min="14846" max="14846" width="10.140625" style="113" customWidth="1"/>
    <col min="14847" max="14847" width="9.42578125" style="113" customWidth="1"/>
    <col min="14848" max="14848" width="8.28515625" style="113" customWidth="1"/>
    <col min="14849" max="14849" width="9.140625" style="113"/>
    <col min="14850" max="14850" width="2.7109375" style="113" customWidth="1"/>
    <col min="14851" max="14853" width="9.28515625" style="113" customWidth="1"/>
    <col min="14854" max="15091" width="9.140625" style="113"/>
    <col min="15092" max="15092" width="7.140625" style="113" customWidth="1"/>
    <col min="15093" max="15093" width="22.28515625" style="113" customWidth="1"/>
    <col min="15094" max="15094" width="10.7109375" style="113" customWidth="1"/>
    <col min="15095" max="15096" width="7.28515625" style="113" customWidth="1"/>
    <col min="15097" max="15099" width="9.42578125" style="113" customWidth="1"/>
    <col min="15100" max="15100" width="9.7109375" style="113" customWidth="1"/>
    <col min="15101" max="15101" width="15.140625" style="113" customWidth="1"/>
    <col min="15102" max="15102" width="10.140625" style="113" customWidth="1"/>
    <col min="15103" max="15103" width="9.42578125" style="113" customWidth="1"/>
    <col min="15104" max="15104" width="8.28515625" style="113" customWidth="1"/>
    <col min="15105" max="15105" width="9.140625" style="113"/>
    <col min="15106" max="15106" width="2.7109375" style="113" customWidth="1"/>
    <col min="15107" max="15109" width="9.28515625" style="113" customWidth="1"/>
    <col min="15110" max="15347" width="9.140625" style="113"/>
    <col min="15348" max="15348" width="7.140625" style="113" customWidth="1"/>
    <col min="15349" max="15349" width="22.28515625" style="113" customWidth="1"/>
    <col min="15350" max="15350" width="10.7109375" style="113" customWidth="1"/>
    <col min="15351" max="15352" width="7.28515625" style="113" customWidth="1"/>
    <col min="15353" max="15355" width="9.42578125" style="113" customWidth="1"/>
    <col min="15356" max="15356" width="9.7109375" style="113" customWidth="1"/>
    <col min="15357" max="15357" width="15.140625" style="113" customWidth="1"/>
    <col min="15358" max="15358" width="10.140625" style="113" customWidth="1"/>
    <col min="15359" max="15359" width="9.42578125" style="113" customWidth="1"/>
    <col min="15360" max="15360" width="8.28515625" style="113" customWidth="1"/>
    <col min="15361" max="15361" width="9.140625" style="113"/>
    <col min="15362" max="15362" width="2.7109375" style="113" customWidth="1"/>
    <col min="15363" max="15365" width="9.28515625" style="113" customWidth="1"/>
    <col min="15366" max="15603" width="9.140625" style="113"/>
    <col min="15604" max="15604" width="7.140625" style="113" customWidth="1"/>
    <col min="15605" max="15605" width="22.28515625" style="113" customWidth="1"/>
    <col min="15606" max="15606" width="10.7109375" style="113" customWidth="1"/>
    <col min="15607" max="15608" width="7.28515625" style="113" customWidth="1"/>
    <col min="15609" max="15611" width="9.42578125" style="113" customWidth="1"/>
    <col min="15612" max="15612" width="9.7109375" style="113" customWidth="1"/>
    <col min="15613" max="15613" width="15.140625" style="113" customWidth="1"/>
    <col min="15614" max="15614" width="10.140625" style="113" customWidth="1"/>
    <col min="15615" max="15615" width="9.42578125" style="113" customWidth="1"/>
    <col min="15616" max="15616" width="8.28515625" style="113" customWidth="1"/>
    <col min="15617" max="15617" width="9.140625" style="113"/>
    <col min="15618" max="15618" width="2.7109375" style="113" customWidth="1"/>
    <col min="15619" max="15621" width="9.28515625" style="113" customWidth="1"/>
    <col min="15622" max="15859" width="9.140625" style="113"/>
    <col min="15860" max="15860" width="7.140625" style="113" customWidth="1"/>
    <col min="15861" max="15861" width="22.28515625" style="113" customWidth="1"/>
    <col min="15862" max="15862" width="10.7109375" style="113" customWidth="1"/>
    <col min="15863" max="15864" width="7.28515625" style="113" customWidth="1"/>
    <col min="15865" max="15867" width="9.42578125" style="113" customWidth="1"/>
    <col min="15868" max="15868" width="9.7109375" style="113" customWidth="1"/>
    <col min="15869" max="15869" width="15.140625" style="113" customWidth="1"/>
    <col min="15870" max="15870" width="10.140625" style="113" customWidth="1"/>
    <col min="15871" max="15871" width="9.42578125" style="113" customWidth="1"/>
    <col min="15872" max="15872" width="8.28515625" style="113" customWidth="1"/>
    <col min="15873" max="15873" width="9.140625" style="113"/>
    <col min="15874" max="15874" width="2.7109375" style="113" customWidth="1"/>
    <col min="15875" max="15877" width="9.28515625" style="113" customWidth="1"/>
    <col min="15878" max="16115" width="9.140625" style="113"/>
    <col min="16116" max="16116" width="7.140625" style="113" customWidth="1"/>
    <col min="16117" max="16117" width="22.28515625" style="113" customWidth="1"/>
    <col min="16118" max="16118" width="10.7109375" style="113" customWidth="1"/>
    <col min="16119" max="16120" width="7.28515625" style="113" customWidth="1"/>
    <col min="16121" max="16123" width="9.42578125" style="113" customWidth="1"/>
    <col min="16124" max="16124" width="9.7109375" style="113" customWidth="1"/>
    <col min="16125" max="16125" width="15.140625" style="113" customWidth="1"/>
    <col min="16126" max="16126" width="10.140625" style="113" customWidth="1"/>
    <col min="16127" max="16127" width="9.42578125" style="113" customWidth="1"/>
    <col min="16128" max="16128" width="8.28515625" style="113" customWidth="1"/>
    <col min="16129" max="16129" width="9.140625" style="113"/>
    <col min="16130" max="16130" width="2.7109375" style="113" customWidth="1"/>
    <col min="16131" max="16133" width="9.28515625" style="113" customWidth="1"/>
    <col min="16134" max="16384" width="9.140625" style="113"/>
  </cols>
  <sheetData>
    <row r="1" spans="1:7" ht="17.25" customHeight="1" x14ac:dyDescent="0.2">
      <c r="A1" s="155" t="s">
        <v>953</v>
      </c>
      <c r="B1" s="156"/>
      <c r="C1" s="157"/>
      <c r="E1" s="114" t="s">
        <v>792</v>
      </c>
      <c r="F1" s="153"/>
      <c r="G1" s="154"/>
    </row>
    <row r="2" spans="1:7" ht="17.25" customHeight="1" x14ac:dyDescent="0.2">
      <c r="A2" s="158"/>
      <c r="B2" s="159"/>
      <c r="C2" s="160"/>
      <c r="E2" s="114" t="s">
        <v>931</v>
      </c>
      <c r="F2" s="153"/>
      <c r="G2" s="154"/>
    </row>
    <row r="3" spans="1:7" ht="17.25" customHeight="1" x14ac:dyDescent="0.2">
      <c r="A3" s="158"/>
      <c r="B3" s="159"/>
      <c r="C3" s="160"/>
      <c r="E3" s="114" t="s">
        <v>954</v>
      </c>
      <c r="F3" s="151"/>
      <c r="G3" s="152"/>
    </row>
    <row r="4" spans="1:7" s="115" customFormat="1" ht="20.25" customHeight="1" thickBot="1" x14ac:dyDescent="0.25">
      <c r="A4" s="161"/>
      <c r="B4" s="162"/>
      <c r="C4" s="163"/>
      <c r="E4" s="114" t="s">
        <v>952</v>
      </c>
      <c r="F4" s="151"/>
      <c r="G4" s="152"/>
    </row>
    <row r="5" spans="1:7" ht="17.25" customHeight="1" thickBot="1" x14ac:dyDescent="0.25">
      <c r="A5" s="129" t="s">
        <v>793</v>
      </c>
      <c r="B5" s="130" t="s">
        <v>794</v>
      </c>
      <c r="C5" s="140" t="s">
        <v>910</v>
      </c>
      <c r="D5" s="131"/>
      <c r="E5" s="141" t="s">
        <v>793</v>
      </c>
      <c r="F5" s="142" t="s">
        <v>794</v>
      </c>
      <c r="G5" s="143" t="s">
        <v>910</v>
      </c>
    </row>
    <row r="6" spans="1:7" s="118" customFormat="1" ht="12" thickBot="1" x14ac:dyDescent="0.25">
      <c r="A6" s="116" t="s">
        <v>798</v>
      </c>
      <c r="B6" s="117" t="s">
        <v>909</v>
      </c>
      <c r="C6" s="134" t="s">
        <v>932</v>
      </c>
      <c r="D6" s="123"/>
      <c r="E6" s="116" t="s">
        <v>798</v>
      </c>
      <c r="F6" s="117" t="s">
        <v>909</v>
      </c>
      <c r="G6" s="134" t="s">
        <v>932</v>
      </c>
    </row>
    <row r="7" spans="1:7" s="120" customFormat="1" ht="12.75" customHeight="1" x14ac:dyDescent="0.25">
      <c r="A7" s="119">
        <v>1</v>
      </c>
      <c r="B7" s="3" t="s">
        <v>934</v>
      </c>
      <c r="C7" s="135"/>
      <c r="D7" s="139"/>
      <c r="E7" s="133">
        <v>51</v>
      </c>
      <c r="F7" s="132" t="s">
        <v>834</v>
      </c>
      <c r="G7" s="138"/>
    </row>
    <row r="8" spans="1:7" s="120" customFormat="1" ht="12.75" customHeight="1" x14ac:dyDescent="0.25">
      <c r="A8" s="121">
        <v>2</v>
      </c>
      <c r="B8" s="3" t="s">
        <v>935</v>
      </c>
      <c r="C8" s="135"/>
      <c r="D8" s="139"/>
      <c r="E8" s="121">
        <v>52</v>
      </c>
      <c r="F8" s="3" t="s">
        <v>835</v>
      </c>
      <c r="G8" s="135"/>
    </row>
    <row r="9" spans="1:7" s="120" customFormat="1" ht="12.75" customHeight="1" x14ac:dyDescent="0.25">
      <c r="A9" s="121">
        <v>3</v>
      </c>
      <c r="B9" s="3" t="s">
        <v>936</v>
      </c>
      <c r="C9" s="135"/>
      <c r="D9" s="139"/>
      <c r="E9" s="121">
        <v>53</v>
      </c>
      <c r="F9" s="3" t="s">
        <v>836</v>
      </c>
      <c r="G9" s="135"/>
    </row>
    <row r="10" spans="1:7" s="120" customFormat="1" ht="12.75" customHeight="1" x14ac:dyDescent="0.25">
      <c r="A10" s="121">
        <v>4</v>
      </c>
      <c r="B10" s="3" t="s">
        <v>937</v>
      </c>
      <c r="C10" s="135"/>
      <c r="D10" s="139"/>
      <c r="E10" s="121">
        <v>54</v>
      </c>
      <c r="F10" s="3" t="s">
        <v>837</v>
      </c>
      <c r="G10" s="135"/>
    </row>
    <row r="11" spans="1:7" s="120" customFormat="1" ht="12.75" customHeight="1" x14ac:dyDescent="0.25">
      <c r="A11" s="121">
        <v>5</v>
      </c>
      <c r="B11" s="3" t="s">
        <v>938</v>
      </c>
      <c r="C11" s="135"/>
      <c r="D11" s="139"/>
      <c r="E11" s="121">
        <v>55</v>
      </c>
      <c r="F11" s="3" t="s">
        <v>838</v>
      </c>
      <c r="G11" s="135"/>
    </row>
    <row r="12" spans="1:7" s="120" customFormat="1" ht="12.75" customHeight="1" x14ac:dyDescent="0.25">
      <c r="A12" s="121">
        <v>6</v>
      </c>
      <c r="B12" s="3" t="s">
        <v>939</v>
      </c>
      <c r="C12" s="135"/>
      <c r="D12" s="139"/>
      <c r="E12" s="121">
        <v>56</v>
      </c>
      <c r="F12" s="132" t="s">
        <v>839</v>
      </c>
      <c r="G12" s="135"/>
    </row>
    <row r="13" spans="1:7" s="120" customFormat="1" ht="12.75" customHeight="1" x14ac:dyDescent="0.25">
      <c r="A13" s="121">
        <v>7</v>
      </c>
      <c r="B13" s="3" t="s">
        <v>940</v>
      </c>
      <c r="C13" s="135"/>
      <c r="D13" s="139"/>
      <c r="E13" s="121">
        <v>57</v>
      </c>
      <c r="F13" s="3" t="s">
        <v>840</v>
      </c>
      <c r="G13" s="135"/>
    </row>
    <row r="14" spans="1:7" s="120" customFormat="1" ht="12.75" customHeight="1" x14ac:dyDescent="0.25">
      <c r="A14" s="121">
        <v>8</v>
      </c>
      <c r="B14" s="3" t="s">
        <v>941</v>
      </c>
      <c r="C14" s="135"/>
      <c r="D14" s="139"/>
      <c r="E14" s="124">
        <v>58</v>
      </c>
      <c r="F14" s="125" t="s">
        <v>841</v>
      </c>
      <c r="G14" s="138"/>
    </row>
    <row r="15" spans="1:7" s="120" customFormat="1" ht="12.75" customHeight="1" x14ac:dyDescent="0.25">
      <c r="A15" s="121">
        <v>9</v>
      </c>
      <c r="B15" s="3" t="s">
        <v>942</v>
      </c>
      <c r="C15" s="135"/>
      <c r="D15" s="139"/>
      <c r="E15" s="121">
        <v>59</v>
      </c>
      <c r="F15" s="3" t="s">
        <v>842</v>
      </c>
      <c r="G15" s="135"/>
    </row>
    <row r="16" spans="1:7" s="120" customFormat="1" ht="12.75" customHeight="1" thickBot="1" x14ac:dyDescent="0.3">
      <c r="A16" s="122">
        <v>10</v>
      </c>
      <c r="B16" s="111" t="s">
        <v>943</v>
      </c>
      <c r="C16" s="136"/>
      <c r="D16" s="139"/>
      <c r="E16" s="122">
        <v>60</v>
      </c>
      <c r="F16" s="4" t="s">
        <v>843</v>
      </c>
      <c r="G16" s="137"/>
    </row>
    <row r="17" spans="1:7" s="120" customFormat="1" ht="12.75" customHeight="1" x14ac:dyDescent="0.25">
      <c r="A17" s="121">
        <v>11</v>
      </c>
      <c r="B17" s="3" t="s">
        <v>944</v>
      </c>
      <c r="C17" s="135"/>
      <c r="D17" s="139"/>
      <c r="E17" s="121">
        <v>61</v>
      </c>
      <c r="F17" s="3" t="s">
        <v>844</v>
      </c>
      <c r="G17" s="135"/>
    </row>
    <row r="18" spans="1:7" s="120" customFormat="1" ht="12.75" customHeight="1" x14ac:dyDescent="0.25">
      <c r="A18" s="121">
        <v>12</v>
      </c>
      <c r="B18" s="3" t="s">
        <v>945</v>
      </c>
      <c r="C18" s="135"/>
      <c r="D18" s="139"/>
      <c r="E18" s="121">
        <v>62</v>
      </c>
      <c r="F18" s="3" t="s">
        <v>845</v>
      </c>
      <c r="G18" s="135"/>
    </row>
    <row r="19" spans="1:7" s="120" customFormat="1" ht="12.75" customHeight="1" x14ac:dyDescent="0.25">
      <c r="A19" s="121">
        <v>13</v>
      </c>
      <c r="B19" s="3" t="s">
        <v>946</v>
      </c>
      <c r="C19" s="135"/>
      <c r="D19" s="139"/>
      <c r="E19" s="121">
        <v>63</v>
      </c>
      <c r="F19" s="3" t="s">
        <v>846</v>
      </c>
      <c r="G19" s="135"/>
    </row>
    <row r="20" spans="1:7" s="120" customFormat="1" ht="12.75" customHeight="1" x14ac:dyDescent="0.25">
      <c r="A20" s="121">
        <v>14</v>
      </c>
      <c r="B20" s="3" t="s">
        <v>947</v>
      </c>
      <c r="C20" s="135"/>
      <c r="D20" s="139"/>
      <c r="E20" s="121">
        <v>64</v>
      </c>
      <c r="F20" s="3" t="s">
        <v>847</v>
      </c>
      <c r="G20" s="135"/>
    </row>
    <row r="21" spans="1:7" s="120" customFormat="1" ht="12.75" customHeight="1" x14ac:dyDescent="0.25">
      <c r="A21" s="121">
        <v>15</v>
      </c>
      <c r="B21" s="3" t="s">
        <v>948</v>
      </c>
      <c r="C21" s="135"/>
      <c r="D21" s="139"/>
      <c r="E21" s="121">
        <v>65</v>
      </c>
      <c r="F21" s="3" t="s">
        <v>848</v>
      </c>
      <c r="G21" s="135"/>
    </row>
    <row r="22" spans="1:7" s="120" customFormat="1" ht="12.75" customHeight="1" x14ac:dyDescent="0.25">
      <c r="A22" s="121">
        <v>16</v>
      </c>
      <c r="B22" s="3" t="s">
        <v>949</v>
      </c>
      <c r="C22" s="135"/>
      <c r="D22" s="139"/>
      <c r="E22" s="121">
        <v>66</v>
      </c>
      <c r="F22" s="3" t="s">
        <v>849</v>
      </c>
      <c r="G22" s="135"/>
    </row>
    <row r="23" spans="1:7" s="120" customFormat="1" ht="12.75" customHeight="1" x14ac:dyDescent="0.25">
      <c r="A23" s="121">
        <v>17</v>
      </c>
      <c r="B23" s="3" t="s">
        <v>799</v>
      </c>
      <c r="C23" s="135"/>
      <c r="D23" s="139"/>
      <c r="E23" s="121">
        <v>67</v>
      </c>
      <c r="F23" s="3" t="s">
        <v>850</v>
      </c>
      <c r="G23" s="135"/>
    </row>
    <row r="24" spans="1:7" s="120" customFormat="1" ht="12.75" customHeight="1" x14ac:dyDescent="0.25">
      <c r="A24" s="121">
        <v>18</v>
      </c>
      <c r="B24" s="3" t="s">
        <v>800</v>
      </c>
      <c r="C24" s="135"/>
      <c r="D24" s="139"/>
      <c r="E24" s="121">
        <v>68</v>
      </c>
      <c r="F24" s="3" t="s">
        <v>851</v>
      </c>
      <c r="G24" s="135"/>
    </row>
    <row r="25" spans="1:7" s="120" customFormat="1" ht="12.75" customHeight="1" x14ac:dyDescent="0.25">
      <c r="A25" s="121">
        <v>19</v>
      </c>
      <c r="B25" s="3" t="s">
        <v>801</v>
      </c>
      <c r="C25" s="135"/>
      <c r="D25" s="139"/>
      <c r="E25" s="121">
        <v>69</v>
      </c>
      <c r="F25" s="3" t="s">
        <v>852</v>
      </c>
      <c r="G25" s="135"/>
    </row>
    <row r="26" spans="1:7" s="120" customFormat="1" ht="12.75" customHeight="1" thickBot="1" x14ac:dyDescent="0.3">
      <c r="A26" s="122">
        <v>20</v>
      </c>
      <c r="B26" s="4" t="s">
        <v>802</v>
      </c>
      <c r="C26" s="137"/>
      <c r="D26" s="139"/>
      <c r="E26" s="122">
        <v>70</v>
      </c>
      <c r="F26" s="4" t="s">
        <v>853</v>
      </c>
      <c r="G26" s="137"/>
    </row>
    <row r="27" spans="1:7" s="120" customFormat="1" ht="12.75" customHeight="1" x14ac:dyDescent="0.25">
      <c r="A27" s="121">
        <v>21</v>
      </c>
      <c r="B27" s="3" t="s">
        <v>804</v>
      </c>
      <c r="C27" s="135"/>
      <c r="D27" s="139"/>
      <c r="E27" s="121">
        <v>71</v>
      </c>
      <c r="F27" s="3" t="s">
        <v>854</v>
      </c>
      <c r="G27" s="135"/>
    </row>
    <row r="28" spans="1:7" s="120" customFormat="1" ht="12.75" customHeight="1" x14ac:dyDescent="0.25">
      <c r="A28" s="121">
        <v>22</v>
      </c>
      <c r="B28" s="3" t="s">
        <v>805</v>
      </c>
      <c r="C28" s="135"/>
      <c r="D28" s="139"/>
      <c r="E28" s="121">
        <v>72</v>
      </c>
      <c r="F28" s="3" t="s">
        <v>855</v>
      </c>
      <c r="G28" s="135"/>
    </row>
    <row r="29" spans="1:7" s="120" customFormat="1" ht="12.75" customHeight="1" x14ac:dyDescent="0.25">
      <c r="A29" s="121">
        <v>23</v>
      </c>
      <c r="B29" s="3" t="s">
        <v>806</v>
      </c>
      <c r="C29" s="135"/>
      <c r="D29" s="139"/>
      <c r="E29" s="121">
        <v>73</v>
      </c>
      <c r="F29" s="3" t="s">
        <v>856</v>
      </c>
      <c r="G29" s="135"/>
    </row>
    <row r="30" spans="1:7" s="120" customFormat="1" ht="12.75" customHeight="1" x14ac:dyDescent="0.25">
      <c r="A30" s="121">
        <v>24</v>
      </c>
      <c r="B30" s="3" t="s">
        <v>807</v>
      </c>
      <c r="C30" s="135"/>
      <c r="D30" s="139"/>
      <c r="E30" s="121">
        <v>74</v>
      </c>
      <c r="F30" s="3" t="s">
        <v>857</v>
      </c>
      <c r="G30" s="135"/>
    </row>
    <row r="31" spans="1:7" s="120" customFormat="1" ht="12.75" customHeight="1" x14ac:dyDescent="0.25">
      <c r="A31" s="121">
        <v>25</v>
      </c>
      <c r="B31" s="3" t="s">
        <v>808</v>
      </c>
      <c r="C31" s="135"/>
      <c r="D31" s="139"/>
      <c r="E31" s="121">
        <v>75</v>
      </c>
      <c r="F31" s="3" t="s">
        <v>858</v>
      </c>
      <c r="G31" s="135"/>
    </row>
    <row r="32" spans="1:7" s="120" customFormat="1" ht="12.75" customHeight="1" x14ac:dyDescent="0.25">
      <c r="A32" s="121">
        <v>26</v>
      </c>
      <c r="B32" s="3" t="s">
        <v>809</v>
      </c>
      <c r="C32" s="135"/>
      <c r="D32" s="139"/>
      <c r="E32" s="121">
        <v>76</v>
      </c>
      <c r="F32" s="3" t="s">
        <v>859</v>
      </c>
      <c r="G32" s="135"/>
    </row>
    <row r="33" spans="1:7" s="120" customFormat="1" ht="12.75" customHeight="1" x14ac:dyDescent="0.25">
      <c r="A33" s="121">
        <v>27</v>
      </c>
      <c r="B33" s="3" t="s">
        <v>810</v>
      </c>
      <c r="C33" s="135"/>
      <c r="D33" s="139"/>
      <c r="E33" s="121">
        <v>77</v>
      </c>
      <c r="F33" s="3" t="s">
        <v>860</v>
      </c>
      <c r="G33" s="135"/>
    </row>
    <row r="34" spans="1:7" s="120" customFormat="1" ht="12.75" customHeight="1" x14ac:dyDescent="0.25">
      <c r="A34" s="121">
        <v>28</v>
      </c>
      <c r="B34" s="3" t="s">
        <v>811</v>
      </c>
      <c r="C34" s="135"/>
      <c r="D34" s="139"/>
      <c r="E34" s="121">
        <v>78</v>
      </c>
      <c r="F34" s="3" t="s">
        <v>861</v>
      </c>
      <c r="G34" s="135"/>
    </row>
    <row r="35" spans="1:7" s="120" customFormat="1" ht="12.75" customHeight="1" x14ac:dyDescent="0.25">
      <c r="A35" s="121">
        <v>29</v>
      </c>
      <c r="B35" s="3" t="s">
        <v>812</v>
      </c>
      <c r="C35" s="135"/>
      <c r="D35" s="139"/>
      <c r="E35" s="121">
        <v>79</v>
      </c>
      <c r="F35" s="3" t="s">
        <v>862</v>
      </c>
      <c r="G35" s="135"/>
    </row>
    <row r="36" spans="1:7" s="120" customFormat="1" ht="12.75" customHeight="1" thickBot="1" x14ac:dyDescent="0.3">
      <c r="A36" s="122">
        <v>30</v>
      </c>
      <c r="B36" s="4" t="s">
        <v>813</v>
      </c>
      <c r="C36" s="137"/>
      <c r="D36" s="139"/>
      <c r="E36" s="122">
        <v>80</v>
      </c>
      <c r="F36" s="4" t="s">
        <v>863</v>
      </c>
      <c r="G36" s="137"/>
    </row>
    <row r="37" spans="1:7" s="120" customFormat="1" ht="12.75" customHeight="1" x14ac:dyDescent="0.25">
      <c r="A37" s="121">
        <v>31</v>
      </c>
      <c r="B37" s="3" t="s">
        <v>814</v>
      </c>
      <c r="C37" s="135"/>
      <c r="D37" s="139"/>
      <c r="E37" s="121">
        <v>81</v>
      </c>
      <c r="F37" s="3" t="s">
        <v>911</v>
      </c>
      <c r="G37" s="135"/>
    </row>
    <row r="38" spans="1:7" s="120" customFormat="1" ht="12.75" customHeight="1" x14ac:dyDescent="0.25">
      <c r="A38" s="121">
        <v>32</v>
      </c>
      <c r="B38" s="3" t="s">
        <v>815</v>
      </c>
      <c r="C38" s="135"/>
      <c r="D38" s="139"/>
      <c r="E38" s="121">
        <v>82</v>
      </c>
      <c r="F38" s="3" t="s">
        <v>912</v>
      </c>
      <c r="G38" s="135"/>
    </row>
    <row r="39" spans="1:7" s="120" customFormat="1" ht="12.75" customHeight="1" x14ac:dyDescent="0.25">
      <c r="A39" s="121">
        <v>33</v>
      </c>
      <c r="B39" s="3" t="s">
        <v>816</v>
      </c>
      <c r="C39" s="135"/>
      <c r="D39" s="139"/>
      <c r="E39" s="121">
        <v>83</v>
      </c>
      <c r="F39" s="3" t="s">
        <v>913</v>
      </c>
      <c r="G39" s="135"/>
    </row>
    <row r="40" spans="1:7" s="120" customFormat="1" ht="12.75" customHeight="1" x14ac:dyDescent="0.25">
      <c r="A40" s="121">
        <v>34</v>
      </c>
      <c r="B40" s="3" t="s">
        <v>817</v>
      </c>
      <c r="C40" s="135"/>
      <c r="D40" s="139"/>
      <c r="E40" s="121">
        <v>84</v>
      </c>
      <c r="F40" s="3" t="s">
        <v>914</v>
      </c>
      <c r="G40" s="135"/>
    </row>
    <row r="41" spans="1:7" s="120" customFormat="1" ht="12.75" customHeight="1" x14ac:dyDescent="0.25">
      <c r="A41" s="121">
        <v>35</v>
      </c>
      <c r="B41" s="3" t="s">
        <v>818</v>
      </c>
      <c r="C41" s="135"/>
      <c r="D41" s="139"/>
      <c r="E41" s="121">
        <v>85</v>
      </c>
      <c r="F41" s="3" t="s">
        <v>915</v>
      </c>
      <c r="G41" s="135"/>
    </row>
    <row r="42" spans="1:7" s="120" customFormat="1" ht="12.75" customHeight="1" x14ac:dyDescent="0.25">
      <c r="A42" s="121">
        <v>36</v>
      </c>
      <c r="B42" s="3" t="s">
        <v>819</v>
      </c>
      <c r="C42" s="135"/>
      <c r="D42" s="139"/>
      <c r="E42" s="121">
        <v>86</v>
      </c>
      <c r="F42" s="3" t="s">
        <v>916</v>
      </c>
      <c r="G42" s="135"/>
    </row>
    <row r="43" spans="1:7" s="120" customFormat="1" ht="12.75" customHeight="1" x14ac:dyDescent="0.25">
      <c r="A43" s="121">
        <v>37</v>
      </c>
      <c r="B43" s="3" t="s">
        <v>820</v>
      </c>
      <c r="C43" s="135"/>
      <c r="D43" s="139"/>
      <c r="E43" s="121">
        <v>87</v>
      </c>
      <c r="F43" s="3" t="s">
        <v>917</v>
      </c>
      <c r="G43" s="135"/>
    </row>
    <row r="44" spans="1:7" s="120" customFormat="1" ht="12.75" customHeight="1" x14ac:dyDescent="0.25">
      <c r="A44" s="121">
        <v>38</v>
      </c>
      <c r="B44" s="3" t="s">
        <v>821</v>
      </c>
      <c r="C44" s="135"/>
      <c r="D44" s="139"/>
      <c r="E44" s="121">
        <v>88</v>
      </c>
      <c r="F44" s="3" t="s">
        <v>918</v>
      </c>
      <c r="G44" s="135"/>
    </row>
    <row r="45" spans="1:7" s="120" customFormat="1" ht="12.75" customHeight="1" x14ac:dyDescent="0.25">
      <c r="A45" s="121">
        <v>39</v>
      </c>
      <c r="B45" s="3" t="s">
        <v>822</v>
      </c>
      <c r="C45" s="135"/>
      <c r="D45" s="139"/>
      <c r="E45" s="121">
        <v>89</v>
      </c>
      <c r="F45" s="3" t="s">
        <v>919</v>
      </c>
      <c r="G45" s="135"/>
    </row>
    <row r="46" spans="1:7" s="120" customFormat="1" ht="12.75" customHeight="1" thickBot="1" x14ac:dyDescent="0.3">
      <c r="A46" s="122">
        <v>40</v>
      </c>
      <c r="B46" s="4" t="s">
        <v>823</v>
      </c>
      <c r="C46" s="137"/>
      <c r="D46" s="139"/>
      <c r="E46" s="122">
        <v>90</v>
      </c>
      <c r="F46" s="4" t="s">
        <v>920</v>
      </c>
      <c r="G46" s="137"/>
    </row>
    <row r="47" spans="1:7" s="120" customFormat="1" ht="12.75" customHeight="1" x14ac:dyDescent="0.25">
      <c r="A47" s="121">
        <v>41</v>
      </c>
      <c r="B47" s="3" t="s">
        <v>824</v>
      </c>
      <c r="C47" s="135"/>
      <c r="D47" s="139"/>
      <c r="E47" s="121">
        <v>91</v>
      </c>
      <c r="F47" s="3" t="s">
        <v>921</v>
      </c>
      <c r="G47" s="135"/>
    </row>
    <row r="48" spans="1:7" s="120" customFormat="1" ht="12.75" customHeight="1" x14ac:dyDescent="0.25">
      <c r="A48" s="121">
        <v>42</v>
      </c>
      <c r="B48" s="3" t="s">
        <v>825</v>
      </c>
      <c r="C48" s="135"/>
      <c r="D48" s="139"/>
      <c r="E48" s="121">
        <v>92</v>
      </c>
      <c r="F48" s="3" t="s">
        <v>922</v>
      </c>
      <c r="G48" s="135"/>
    </row>
    <row r="49" spans="1:7" s="120" customFormat="1" ht="12.75" customHeight="1" x14ac:dyDescent="0.25">
      <c r="A49" s="121">
        <v>43</v>
      </c>
      <c r="B49" s="3" t="s">
        <v>826</v>
      </c>
      <c r="C49" s="135"/>
      <c r="D49" s="139"/>
      <c r="E49" s="121">
        <v>93</v>
      </c>
      <c r="F49" s="3" t="s">
        <v>923</v>
      </c>
      <c r="G49" s="135"/>
    </row>
    <row r="50" spans="1:7" s="120" customFormat="1" ht="12.75" customHeight="1" x14ac:dyDescent="0.25">
      <c r="A50" s="121">
        <v>44</v>
      </c>
      <c r="B50" s="3" t="s">
        <v>827</v>
      </c>
      <c r="C50" s="135"/>
      <c r="D50" s="139"/>
      <c r="E50" s="121">
        <v>94</v>
      </c>
      <c r="F50" s="3" t="s">
        <v>924</v>
      </c>
      <c r="G50" s="135"/>
    </row>
    <row r="51" spans="1:7" s="120" customFormat="1" ht="12.75" customHeight="1" x14ac:dyDescent="0.25">
      <c r="A51" s="121">
        <v>45</v>
      </c>
      <c r="B51" s="3" t="s">
        <v>828</v>
      </c>
      <c r="C51" s="135"/>
      <c r="D51" s="139"/>
      <c r="E51" s="121">
        <v>95</v>
      </c>
      <c r="F51" s="3" t="s">
        <v>925</v>
      </c>
      <c r="G51" s="135"/>
    </row>
    <row r="52" spans="1:7" s="120" customFormat="1" ht="12.75" customHeight="1" x14ac:dyDescent="0.25">
      <c r="A52" s="121">
        <v>46</v>
      </c>
      <c r="B52" s="3" t="s">
        <v>829</v>
      </c>
      <c r="C52" s="135"/>
      <c r="D52" s="139"/>
      <c r="E52" s="121">
        <v>96</v>
      </c>
      <c r="F52" s="3" t="s">
        <v>926</v>
      </c>
      <c r="G52" s="135"/>
    </row>
    <row r="53" spans="1:7" s="120" customFormat="1" ht="12.75" customHeight="1" x14ac:dyDescent="0.25">
      <c r="A53" s="121">
        <v>47</v>
      </c>
      <c r="B53" s="3" t="s">
        <v>830</v>
      </c>
      <c r="C53" s="135"/>
      <c r="D53" s="139"/>
      <c r="E53" s="121">
        <v>97</v>
      </c>
      <c r="F53" s="3" t="s">
        <v>927</v>
      </c>
      <c r="G53" s="135"/>
    </row>
    <row r="54" spans="1:7" s="120" customFormat="1" ht="12.75" customHeight="1" x14ac:dyDescent="0.25">
      <c r="A54" s="121">
        <v>48</v>
      </c>
      <c r="B54" s="3" t="s">
        <v>831</v>
      </c>
      <c r="C54" s="135"/>
      <c r="D54" s="139"/>
      <c r="E54" s="121">
        <v>98</v>
      </c>
      <c r="F54" s="3" t="s">
        <v>928</v>
      </c>
      <c r="G54" s="135"/>
    </row>
    <row r="55" spans="1:7" s="120" customFormat="1" ht="12.75" customHeight="1" x14ac:dyDescent="0.25">
      <c r="A55" s="121">
        <v>49</v>
      </c>
      <c r="B55" s="3" t="s">
        <v>832</v>
      </c>
      <c r="C55" s="135"/>
      <c r="D55" s="139"/>
      <c r="E55" s="121">
        <v>99</v>
      </c>
      <c r="F55" s="3" t="s">
        <v>929</v>
      </c>
      <c r="G55" s="135"/>
    </row>
    <row r="56" spans="1:7" s="120" customFormat="1" ht="12.75" customHeight="1" thickBot="1" x14ac:dyDescent="0.3">
      <c r="A56" s="122">
        <v>50</v>
      </c>
      <c r="B56" s="4" t="s">
        <v>833</v>
      </c>
      <c r="C56" s="137"/>
      <c r="D56" s="139"/>
      <c r="E56" s="122">
        <v>100</v>
      </c>
      <c r="F56" s="4" t="s">
        <v>930</v>
      </c>
      <c r="G56" s="137"/>
    </row>
    <row r="57" spans="1:7" s="120" customFormat="1" ht="12.75" customHeight="1" x14ac:dyDescent="0.25">
      <c r="A57" s="139"/>
      <c r="B57" s="144"/>
      <c r="C57" s="145"/>
      <c r="D57" s="139"/>
      <c r="E57" s="139"/>
      <c r="F57" s="144"/>
      <c r="G57" s="145"/>
    </row>
    <row r="58" spans="1:7" s="120" customFormat="1" ht="12.75" customHeight="1" x14ac:dyDescent="0.25">
      <c r="A58" s="144"/>
      <c r="B58" s="144"/>
      <c r="C58" s="144"/>
      <c r="D58" s="146"/>
      <c r="E58" s="147"/>
      <c r="F58" s="148"/>
    </row>
    <row r="59" spans="1:7" ht="12.75" customHeight="1" x14ac:dyDescent="0.2">
      <c r="A59" s="149"/>
      <c r="B59" s="150"/>
      <c r="C59" s="149"/>
      <c r="D59" s="149"/>
      <c r="E59" s="123"/>
      <c r="F59" s="149"/>
      <c r="G59" s="149"/>
    </row>
    <row r="60" spans="1:7" ht="12.75" customHeight="1" x14ac:dyDescent="0.2"/>
    <row r="61" spans="1:7" ht="12.75" customHeight="1" x14ac:dyDescent="0.2"/>
  </sheetData>
  <sheetProtection algorithmName="SHA-512" hashValue="K1w4e+buBnFc474rhmlnXIJ6YSyEb9tsZ61wL/Jes9IC81SF3d9cv58icGJsuTVLWg+Yc6nO3/BONDb50zGdQw==" saltValue="j5ZuzuKSZJpEZFhaxkSlFA==" spinCount="100000" sheet="1" objects="1" scenarios="1" selectLockedCells="1"/>
  <mergeCells count="5">
    <mergeCell ref="F4:G4"/>
    <mergeCell ref="F1:G1"/>
    <mergeCell ref="F2:G2"/>
    <mergeCell ref="F3:G3"/>
    <mergeCell ref="A1:C4"/>
  </mergeCells>
  <dataValidations disablePrompts="1" count="2">
    <dataValidation type="list" allowBlank="1" showInputMessage="1" showErrorMessage="1" sqref="IS65465 E65462 E130998 E196534 E262070 E327606 E393142 E458678 E524214 E589750 E655286 E720822 E786358 E851894 E917430 E982966 WVE982969 WLI982969 WBM982969 VRQ982969 VHU982969 UXY982969 UOC982969 UEG982969 TUK982969 TKO982969 TAS982969 SQW982969 SHA982969 RXE982969 RNI982969 RDM982969 QTQ982969 QJU982969 PZY982969 PQC982969 PGG982969 OWK982969 OMO982969 OCS982969 NSW982969 NJA982969 MZE982969 MPI982969 MFM982969 LVQ982969 LLU982969 LBY982969 KSC982969 KIG982969 JYK982969 JOO982969 JES982969 IUW982969 ILA982969 IBE982969 HRI982969 HHM982969 GXQ982969 GNU982969 GDY982969 FUC982969 FKG982969 FAK982969 EQO982969 EGS982969 DWW982969 DNA982969 DDE982969 CTI982969 CJM982969 BZQ982969 BPU982969 BFY982969 AWC982969 AMG982969 ACK982969 SO982969 IS982969 WVE917433 WLI917433 WBM917433 VRQ917433 VHU917433 UXY917433 UOC917433 UEG917433 TUK917433 TKO917433 TAS917433 SQW917433 SHA917433 RXE917433 RNI917433 RDM917433 QTQ917433 QJU917433 PZY917433 PQC917433 PGG917433 OWK917433 OMO917433 OCS917433 NSW917433 NJA917433 MZE917433 MPI917433 MFM917433 LVQ917433 LLU917433 LBY917433 KSC917433 KIG917433 JYK917433 JOO917433 JES917433 IUW917433 ILA917433 IBE917433 HRI917433 HHM917433 GXQ917433 GNU917433 GDY917433 FUC917433 FKG917433 FAK917433 EQO917433 EGS917433 DWW917433 DNA917433 DDE917433 CTI917433 CJM917433 BZQ917433 BPU917433 BFY917433 AWC917433 AMG917433 ACK917433 SO917433 IS917433 WVE851897 WLI851897 WBM851897 VRQ851897 VHU851897 UXY851897 UOC851897 UEG851897 TUK851897 TKO851897 TAS851897 SQW851897 SHA851897 RXE851897 RNI851897 RDM851897 QTQ851897 QJU851897 PZY851897 PQC851897 PGG851897 OWK851897 OMO851897 OCS851897 NSW851897 NJA851897 MZE851897 MPI851897 MFM851897 LVQ851897 LLU851897 LBY851897 KSC851897 KIG851897 JYK851897 JOO851897 JES851897 IUW851897 ILA851897 IBE851897 HRI851897 HHM851897 GXQ851897 GNU851897 GDY851897 FUC851897 FKG851897 FAK851897 EQO851897 EGS851897 DWW851897 DNA851897 DDE851897 CTI851897 CJM851897 BZQ851897 BPU851897 BFY851897 AWC851897 AMG851897 ACK851897 SO851897 IS851897 WVE786361 WLI786361 WBM786361 VRQ786361 VHU786361 UXY786361 UOC786361 UEG786361 TUK786361 TKO786361 TAS786361 SQW786361 SHA786361 RXE786361 RNI786361 RDM786361 QTQ786361 QJU786361 PZY786361 PQC786361 PGG786361 OWK786361 OMO786361 OCS786361 NSW786361 NJA786361 MZE786361 MPI786361 MFM786361 LVQ786361 LLU786361 LBY786361 KSC786361 KIG786361 JYK786361 JOO786361 JES786361 IUW786361 ILA786361 IBE786361 HRI786361 HHM786361 GXQ786361 GNU786361 GDY786361 FUC786361 FKG786361 FAK786361 EQO786361 EGS786361 DWW786361 DNA786361 DDE786361 CTI786361 CJM786361 BZQ786361 BPU786361 BFY786361 AWC786361 AMG786361 ACK786361 SO786361 IS786361 WVE720825 WLI720825 WBM720825 VRQ720825 VHU720825 UXY720825 UOC720825 UEG720825 TUK720825 TKO720825 TAS720825 SQW720825 SHA720825 RXE720825 RNI720825 RDM720825 QTQ720825 QJU720825 PZY720825 PQC720825 PGG720825 OWK720825 OMO720825 OCS720825 NSW720825 NJA720825 MZE720825 MPI720825 MFM720825 LVQ720825 LLU720825 LBY720825 KSC720825 KIG720825 JYK720825 JOO720825 JES720825 IUW720825 ILA720825 IBE720825 HRI720825 HHM720825 GXQ720825 GNU720825 GDY720825 FUC720825 FKG720825 FAK720825 EQO720825 EGS720825 DWW720825 DNA720825 DDE720825 CTI720825 CJM720825 BZQ720825 BPU720825 BFY720825 AWC720825 AMG720825 ACK720825 SO720825 IS720825 WVE655289 WLI655289 WBM655289 VRQ655289 VHU655289 UXY655289 UOC655289 UEG655289 TUK655289 TKO655289 TAS655289 SQW655289 SHA655289 RXE655289 RNI655289 RDM655289 QTQ655289 QJU655289 PZY655289 PQC655289 PGG655289 OWK655289 OMO655289 OCS655289 NSW655289 NJA655289 MZE655289 MPI655289 MFM655289 LVQ655289 LLU655289 LBY655289 KSC655289 KIG655289 JYK655289 JOO655289 JES655289 IUW655289 ILA655289 IBE655289 HRI655289 HHM655289 GXQ655289 GNU655289 GDY655289 FUC655289 FKG655289 FAK655289 EQO655289 EGS655289 DWW655289 DNA655289 DDE655289 CTI655289 CJM655289 BZQ655289 BPU655289 BFY655289 AWC655289 AMG655289 ACK655289 SO655289 IS655289 WVE589753 WLI589753 WBM589753 VRQ589753 VHU589753 UXY589753 UOC589753 UEG589753 TUK589753 TKO589753 TAS589753 SQW589753 SHA589753 RXE589753 RNI589753 RDM589753 QTQ589753 QJU589753 PZY589753 PQC589753 PGG589753 OWK589753 OMO589753 OCS589753 NSW589753 NJA589753 MZE589753 MPI589753 MFM589753 LVQ589753 LLU589753 LBY589753 KSC589753 KIG589753 JYK589753 JOO589753 JES589753 IUW589753 ILA589753 IBE589753 HRI589753 HHM589753 GXQ589753 GNU589753 GDY589753 FUC589753 FKG589753 FAK589753 EQO589753 EGS589753 DWW589753 DNA589753 DDE589753 CTI589753 CJM589753 BZQ589753 BPU589753 BFY589753 AWC589753 AMG589753 ACK589753 SO589753 IS589753 WVE524217 WLI524217 WBM524217 VRQ524217 VHU524217 UXY524217 UOC524217 UEG524217 TUK524217 TKO524217 TAS524217 SQW524217 SHA524217 RXE524217 RNI524217 RDM524217 QTQ524217 QJU524217 PZY524217 PQC524217 PGG524217 OWK524217 OMO524217 OCS524217 NSW524217 NJA524217 MZE524217 MPI524217 MFM524217 LVQ524217 LLU524217 LBY524217 KSC524217 KIG524217 JYK524217 JOO524217 JES524217 IUW524217 ILA524217 IBE524217 HRI524217 HHM524217 GXQ524217 GNU524217 GDY524217 FUC524217 FKG524217 FAK524217 EQO524217 EGS524217 DWW524217 DNA524217 DDE524217 CTI524217 CJM524217 BZQ524217 BPU524217 BFY524217 AWC524217 AMG524217 ACK524217 SO524217 IS524217 WVE458681 WLI458681 WBM458681 VRQ458681 VHU458681 UXY458681 UOC458681 UEG458681 TUK458681 TKO458681 TAS458681 SQW458681 SHA458681 RXE458681 RNI458681 RDM458681 QTQ458681 QJU458681 PZY458681 PQC458681 PGG458681 OWK458681 OMO458681 OCS458681 NSW458681 NJA458681 MZE458681 MPI458681 MFM458681 LVQ458681 LLU458681 LBY458681 KSC458681 KIG458681 JYK458681 JOO458681 JES458681 IUW458681 ILA458681 IBE458681 HRI458681 HHM458681 GXQ458681 GNU458681 GDY458681 FUC458681 FKG458681 FAK458681 EQO458681 EGS458681 DWW458681 DNA458681 DDE458681 CTI458681 CJM458681 BZQ458681 BPU458681 BFY458681 AWC458681 AMG458681 ACK458681 SO458681 IS458681 WVE393145 WLI393145 WBM393145 VRQ393145 VHU393145 UXY393145 UOC393145 UEG393145 TUK393145 TKO393145 TAS393145 SQW393145 SHA393145 RXE393145 RNI393145 RDM393145 QTQ393145 QJU393145 PZY393145 PQC393145 PGG393145 OWK393145 OMO393145 OCS393145 NSW393145 NJA393145 MZE393145 MPI393145 MFM393145 LVQ393145 LLU393145 LBY393145 KSC393145 KIG393145 JYK393145 JOO393145 JES393145 IUW393145 ILA393145 IBE393145 HRI393145 HHM393145 GXQ393145 GNU393145 GDY393145 FUC393145 FKG393145 FAK393145 EQO393145 EGS393145 DWW393145 DNA393145 DDE393145 CTI393145 CJM393145 BZQ393145 BPU393145 BFY393145 AWC393145 AMG393145 ACK393145 SO393145 IS393145 WVE327609 WLI327609 WBM327609 VRQ327609 VHU327609 UXY327609 UOC327609 UEG327609 TUK327609 TKO327609 TAS327609 SQW327609 SHA327609 RXE327609 RNI327609 RDM327609 QTQ327609 QJU327609 PZY327609 PQC327609 PGG327609 OWK327609 OMO327609 OCS327609 NSW327609 NJA327609 MZE327609 MPI327609 MFM327609 LVQ327609 LLU327609 LBY327609 KSC327609 KIG327609 JYK327609 JOO327609 JES327609 IUW327609 ILA327609 IBE327609 HRI327609 HHM327609 GXQ327609 GNU327609 GDY327609 FUC327609 FKG327609 FAK327609 EQO327609 EGS327609 DWW327609 DNA327609 DDE327609 CTI327609 CJM327609 BZQ327609 BPU327609 BFY327609 AWC327609 AMG327609 ACK327609 SO327609 IS327609 WVE262073 WLI262073 WBM262073 VRQ262073 VHU262073 UXY262073 UOC262073 UEG262073 TUK262073 TKO262073 TAS262073 SQW262073 SHA262073 RXE262073 RNI262073 RDM262073 QTQ262073 QJU262073 PZY262073 PQC262073 PGG262073 OWK262073 OMO262073 OCS262073 NSW262073 NJA262073 MZE262073 MPI262073 MFM262073 LVQ262073 LLU262073 LBY262073 KSC262073 KIG262073 JYK262073 JOO262073 JES262073 IUW262073 ILA262073 IBE262073 HRI262073 HHM262073 GXQ262073 GNU262073 GDY262073 FUC262073 FKG262073 FAK262073 EQO262073 EGS262073 DWW262073 DNA262073 DDE262073 CTI262073 CJM262073 BZQ262073 BPU262073 BFY262073 AWC262073 AMG262073 ACK262073 SO262073 IS262073 WVE196537 WLI196537 WBM196537 VRQ196537 VHU196537 UXY196537 UOC196537 UEG196537 TUK196537 TKO196537 TAS196537 SQW196537 SHA196537 RXE196537 RNI196537 RDM196537 QTQ196537 QJU196537 PZY196537 PQC196537 PGG196537 OWK196537 OMO196537 OCS196537 NSW196537 NJA196537 MZE196537 MPI196537 MFM196537 LVQ196537 LLU196537 LBY196537 KSC196537 KIG196537 JYK196537 JOO196537 JES196537 IUW196537 ILA196537 IBE196537 HRI196537 HHM196537 GXQ196537 GNU196537 GDY196537 FUC196537 FKG196537 FAK196537 EQO196537 EGS196537 DWW196537 DNA196537 DDE196537 CTI196537 CJM196537 BZQ196537 BPU196537 BFY196537 AWC196537 AMG196537 ACK196537 SO196537 IS196537 WVE131001 WLI131001 WBM131001 VRQ131001 VHU131001 UXY131001 UOC131001 UEG131001 TUK131001 TKO131001 TAS131001 SQW131001 SHA131001 RXE131001 RNI131001 RDM131001 QTQ131001 QJU131001 PZY131001 PQC131001 PGG131001 OWK131001 OMO131001 OCS131001 NSW131001 NJA131001 MZE131001 MPI131001 MFM131001 LVQ131001 LLU131001 LBY131001 KSC131001 KIG131001 JYK131001 JOO131001 JES131001 IUW131001 ILA131001 IBE131001 HRI131001 HHM131001 GXQ131001 GNU131001 GDY131001 FUC131001 FKG131001 FAK131001 EQO131001 EGS131001 DWW131001 DNA131001 DDE131001 CTI131001 CJM131001 BZQ131001 BPU131001 BFY131001 AWC131001 AMG131001 ACK131001 SO131001 IS131001 WVE65465 WLI65465 WBM65465 VRQ65465 VHU65465 UXY65465 UOC65465 UEG65465 TUK65465 TKO65465 TAS65465 SQW65465 SHA65465 RXE65465 RNI65465 RDM65465 QTQ65465 QJU65465 PZY65465 PQC65465 PGG65465 OWK65465 OMO65465 OCS65465 NSW65465 NJA65465 MZE65465 MPI65465 MFM65465 LVQ65465 LLU65465 LBY65465 KSC65465 KIG65465 JYK65465 JOO65465 JES65465 IUW65465 ILA65465 IBE65465 HRI65465 HHM65465 GXQ65465 GNU65465 GDY65465 FUC65465 FKG65465 FAK65465 EQO65465 EGS65465 DWW65465 DNA65465 DDE65465 CTI65465 CJM65465 BZQ65465 BPU65465 BFY65465 AWC65465 AMG65465 ACK65465 SO65465 WLI4 WBM4 VRQ4 VHU4 UXY4 UOC4 UEG4 TUK4 TKO4 TAS4 SQW4 SHA4 RXE4 RNI4 RDM4 QTQ4 QJU4 PZY4 PQC4 PGG4 OWK4 OMO4 OCS4 NSW4 NJA4 MZE4 MPI4 MFM4 LVQ4 LLU4 LBY4 KSC4 KIG4 JYK4 JOO4 JES4 IUW4 ILA4 IBE4 HRI4 HHM4 GXQ4 GNU4 GDY4 FUC4 FKG4 FAK4 EQO4 EGS4 DWW4 DNA4 DDE4 CTI4 CJM4 BZQ4 BPU4 BFY4 AWC4 AMG4 ACK4 SO4 IS4 WVE4" xr:uid="{00000000-0002-0000-0000-000000000000}">
      <formula1>County</formula1>
    </dataValidation>
    <dataValidation type="list" allowBlank="1" showInputMessage="1" showErrorMessage="1" sqref="D57" xr:uid="{00000000-0002-0000-0000-000001000000}">
      <formula1>"1,2,3,4,5,6,7,8,9,10,11,12"</formula1>
    </dataValidation>
  </dataValidations>
  <pageMargins left="1" right="1" top="1" bottom="1" header="0.5" footer="0.5"/>
  <pageSetup scale="87" orientation="portrait" r:id="rId1"/>
  <headerFooter>
    <oddHeader>&amp;C&amp;"Calibri,Bold"&amp;14Military Veteran Resident Identification Form</oddHeader>
    <oddFooter>&amp;L&amp;6Effective 8/19/2020</oddFooter>
    <firstHeader xml:space="preserve">&amp;L&amp;G&amp;C&amp;"Calibri,Bold"&amp;18AHP Rental Project Report&amp;"Calibri,Regular"&amp;11
</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zoomScale="94" zoomScaleNormal="94" workbookViewId="0">
      <selection activeCell="D30" sqref="D30"/>
    </sheetView>
  </sheetViews>
  <sheetFormatPr defaultColWidth="7.85546875" defaultRowHeight="12.75" x14ac:dyDescent="0.2"/>
  <cols>
    <col min="1" max="1" width="7.85546875" style="13" customWidth="1"/>
    <col min="2" max="2" width="11" style="13" customWidth="1"/>
    <col min="3" max="3" width="11.7109375" style="13" customWidth="1"/>
    <col min="4" max="4" width="10.28515625" style="13" customWidth="1"/>
    <col min="5" max="5" width="11.140625" style="13" customWidth="1"/>
    <col min="6" max="6" width="11.7109375" style="13" customWidth="1"/>
    <col min="7" max="7" width="9.85546875" style="13" customWidth="1"/>
    <col min="8" max="8" width="10.85546875" style="13" customWidth="1"/>
    <col min="9" max="9" width="10.7109375" style="13" customWidth="1"/>
    <col min="10" max="16384" width="7.85546875" style="13"/>
  </cols>
  <sheetData>
    <row r="1" spans="1:10" x14ac:dyDescent="0.2">
      <c r="A1" s="12" t="s">
        <v>880</v>
      </c>
    </row>
    <row r="2" spans="1:10" x14ac:dyDescent="0.2">
      <c r="A2" s="12" t="s">
        <v>881</v>
      </c>
      <c r="I2" s="14">
        <f ca="1">NOW()</f>
        <v>44062.306584722224</v>
      </c>
    </row>
    <row r="4" spans="1:10" x14ac:dyDescent="0.2">
      <c r="E4" s="15" t="s">
        <v>792</v>
      </c>
      <c r="F4" s="16"/>
      <c r="G4" s="17"/>
    </row>
    <row r="5" spans="1:10" x14ac:dyDescent="0.2">
      <c r="E5" s="15" t="s">
        <v>882</v>
      </c>
      <c r="F5" s="16" t="e">
        <f>'Military Veterans Report'!#REF!</f>
        <v>#REF!</v>
      </c>
      <c r="G5" s="17"/>
      <c r="H5" s="18"/>
    </row>
    <row r="6" spans="1:10" x14ac:dyDescent="0.2">
      <c r="E6" s="15" t="s">
        <v>883</v>
      </c>
      <c r="F6" s="19"/>
      <c r="G6" s="20"/>
      <c r="H6" s="18"/>
      <c r="J6" s="18"/>
    </row>
    <row r="7" spans="1:10" x14ac:dyDescent="0.2">
      <c r="E7" s="15" t="s">
        <v>884</v>
      </c>
      <c r="F7" s="21" t="e">
        <f>'Military Veterans Report'!#REF!</f>
        <v>#REF!</v>
      </c>
      <c r="G7" s="22">
        <f>'Military Veterans Report'!F4</f>
        <v>0</v>
      </c>
      <c r="H7" s="23" t="e">
        <f>'Military Veterans Report'!#REF!</f>
        <v>#REF!</v>
      </c>
    </row>
    <row r="8" spans="1:10" x14ac:dyDescent="0.2">
      <c r="A8" s="24" t="s">
        <v>885</v>
      </c>
      <c r="E8" s="15"/>
      <c r="F8" s="25"/>
    </row>
    <row r="9" spans="1:10" x14ac:dyDescent="0.2">
      <c r="E9" s="15"/>
      <c r="F9" s="25"/>
    </row>
    <row r="10" spans="1:10" x14ac:dyDescent="0.2">
      <c r="A10" s="26" t="s">
        <v>886</v>
      </c>
      <c r="B10" s="27"/>
      <c r="C10" s="28"/>
      <c r="D10" s="28"/>
      <c r="E10" s="29" t="s">
        <v>887</v>
      </c>
      <c r="F10" s="28"/>
      <c r="G10" s="28"/>
      <c r="H10" s="28"/>
      <c r="I10" s="30"/>
    </row>
    <row r="11" spans="1:10" x14ac:dyDescent="0.2">
      <c r="A11" s="31" t="s">
        <v>888</v>
      </c>
      <c r="B11" s="32"/>
      <c r="C11" s="33"/>
      <c r="D11" s="33"/>
      <c r="E11" s="33"/>
      <c r="F11" s="33"/>
      <c r="G11" s="33"/>
      <c r="H11" s="33"/>
      <c r="I11" s="34"/>
    </row>
    <row r="12" spans="1:10" x14ac:dyDescent="0.2">
      <c r="A12" s="31" t="s">
        <v>795</v>
      </c>
      <c r="B12" s="32"/>
      <c r="C12" s="33"/>
      <c r="D12" s="33"/>
      <c r="E12" s="33"/>
      <c r="F12" s="33"/>
      <c r="G12" s="33"/>
      <c r="H12" s="33"/>
      <c r="I12" s="34"/>
    </row>
    <row r="13" spans="1:10" x14ac:dyDescent="0.2">
      <c r="A13" s="35" t="s">
        <v>889</v>
      </c>
      <c r="B13" s="36">
        <v>1</v>
      </c>
      <c r="C13" s="37">
        <v>2</v>
      </c>
      <c r="D13" s="38">
        <v>3</v>
      </c>
      <c r="E13" s="38">
        <v>4</v>
      </c>
      <c r="F13" s="38">
        <v>5</v>
      </c>
      <c r="G13" s="38">
        <v>6</v>
      </c>
      <c r="H13" s="38">
        <v>7</v>
      </c>
      <c r="I13" s="39">
        <v>8</v>
      </c>
    </row>
    <row r="14" spans="1:10" x14ac:dyDescent="0.2">
      <c r="A14" s="40">
        <v>0.3</v>
      </c>
      <c r="B14" s="41" t="e">
        <f t="shared" ref="B14:B19" si="0">(E14*0.7)</f>
        <v>#REF!</v>
      </c>
      <c r="C14" s="41" t="e">
        <f t="shared" ref="C14:C19" si="1">(E14*0.8)</f>
        <v>#REF!</v>
      </c>
      <c r="D14" s="41" t="e">
        <f t="shared" ref="D14:D19" si="2">(E14*0.9)</f>
        <v>#REF!</v>
      </c>
      <c r="E14" s="41" t="e">
        <f>((F7*2)*0.3)</f>
        <v>#REF!</v>
      </c>
      <c r="F14" s="41" t="e">
        <f t="shared" ref="F14:F19" si="3">(E14*1.08)</f>
        <v>#REF!</v>
      </c>
      <c r="G14" s="41" t="e">
        <f t="shared" ref="G14:G19" si="4">(E14*1.16)</f>
        <v>#REF!</v>
      </c>
      <c r="H14" s="41" t="e">
        <f t="shared" ref="H14:H19" si="5">(E14*1.24)</f>
        <v>#REF!</v>
      </c>
      <c r="I14" s="41" t="e">
        <f t="shared" ref="I14:I19" si="6">E14*1.32</f>
        <v>#REF!</v>
      </c>
    </row>
    <row r="15" spans="1:10" x14ac:dyDescent="0.2">
      <c r="A15" s="40">
        <v>0.5</v>
      </c>
      <c r="B15" s="41" t="e">
        <f t="shared" si="0"/>
        <v>#REF!</v>
      </c>
      <c r="C15" s="41" t="e">
        <f t="shared" si="1"/>
        <v>#REF!</v>
      </c>
      <c r="D15" s="41" t="e">
        <f t="shared" si="2"/>
        <v>#REF!</v>
      </c>
      <c r="E15" s="41" t="e">
        <f>F7</f>
        <v>#REF!</v>
      </c>
      <c r="F15" s="41" t="e">
        <f t="shared" si="3"/>
        <v>#REF!</v>
      </c>
      <c r="G15" s="41" t="e">
        <f t="shared" si="4"/>
        <v>#REF!</v>
      </c>
      <c r="H15" s="41" t="e">
        <f t="shared" si="5"/>
        <v>#REF!</v>
      </c>
      <c r="I15" s="41" t="e">
        <f t="shared" si="6"/>
        <v>#REF!</v>
      </c>
    </row>
    <row r="16" spans="1:10" x14ac:dyDescent="0.2">
      <c r="A16" s="40">
        <v>0.6</v>
      </c>
      <c r="B16" s="41" t="e">
        <f t="shared" si="0"/>
        <v>#REF!</v>
      </c>
      <c r="C16" s="41" t="e">
        <f t="shared" si="1"/>
        <v>#REF!</v>
      </c>
      <c r="D16" s="41" t="e">
        <f t="shared" si="2"/>
        <v>#REF!</v>
      </c>
      <c r="E16" s="41" t="e">
        <f>((F7*2)*0.6)</f>
        <v>#REF!</v>
      </c>
      <c r="F16" s="41" t="e">
        <f t="shared" si="3"/>
        <v>#REF!</v>
      </c>
      <c r="G16" s="41" t="e">
        <f t="shared" si="4"/>
        <v>#REF!</v>
      </c>
      <c r="H16" s="41" t="e">
        <f t="shared" si="5"/>
        <v>#REF!</v>
      </c>
      <c r="I16" s="41" t="e">
        <f t="shared" si="6"/>
        <v>#REF!</v>
      </c>
    </row>
    <row r="17" spans="1:9" x14ac:dyDescent="0.2">
      <c r="A17" s="40">
        <v>0.7</v>
      </c>
      <c r="B17" s="41" t="e">
        <f t="shared" si="0"/>
        <v>#REF!</v>
      </c>
      <c r="C17" s="41" t="e">
        <f t="shared" si="1"/>
        <v>#REF!</v>
      </c>
      <c r="D17" s="41" t="e">
        <f t="shared" si="2"/>
        <v>#REF!</v>
      </c>
      <c r="E17" s="41" t="e">
        <f>((F7*2)*0.7)</f>
        <v>#REF!</v>
      </c>
      <c r="F17" s="41" t="e">
        <f t="shared" si="3"/>
        <v>#REF!</v>
      </c>
      <c r="G17" s="41" t="e">
        <f t="shared" si="4"/>
        <v>#REF!</v>
      </c>
      <c r="H17" s="41" t="e">
        <f t="shared" si="5"/>
        <v>#REF!</v>
      </c>
      <c r="I17" s="41" t="e">
        <f t="shared" si="6"/>
        <v>#REF!</v>
      </c>
    </row>
    <row r="18" spans="1:9" x14ac:dyDescent="0.2">
      <c r="A18" s="40">
        <v>0.8</v>
      </c>
      <c r="B18" s="41" t="e">
        <f t="shared" si="0"/>
        <v>#REF!</v>
      </c>
      <c r="C18" s="41" t="e">
        <f t="shared" si="1"/>
        <v>#REF!</v>
      </c>
      <c r="D18" s="41" t="e">
        <f t="shared" si="2"/>
        <v>#REF!</v>
      </c>
      <c r="E18" s="41" t="e">
        <f>((F7*2)*0.8)</f>
        <v>#REF!</v>
      </c>
      <c r="F18" s="41" t="e">
        <f t="shared" si="3"/>
        <v>#REF!</v>
      </c>
      <c r="G18" s="41" t="e">
        <f t="shared" si="4"/>
        <v>#REF!</v>
      </c>
      <c r="H18" s="41" t="e">
        <f t="shared" si="5"/>
        <v>#REF!</v>
      </c>
      <c r="I18" s="41" t="e">
        <f t="shared" si="6"/>
        <v>#REF!</v>
      </c>
    </row>
    <row r="19" spans="1:9" x14ac:dyDescent="0.2">
      <c r="A19" s="40">
        <v>1</v>
      </c>
      <c r="B19" s="41" t="e">
        <f t="shared" si="0"/>
        <v>#REF!</v>
      </c>
      <c r="C19" s="41" t="e">
        <f t="shared" si="1"/>
        <v>#REF!</v>
      </c>
      <c r="D19" s="41" t="e">
        <f t="shared" si="2"/>
        <v>#REF!</v>
      </c>
      <c r="E19" s="41" t="e">
        <f>F7*2</f>
        <v>#REF!</v>
      </c>
      <c r="F19" s="41" t="e">
        <f t="shared" si="3"/>
        <v>#REF!</v>
      </c>
      <c r="G19" s="41" t="e">
        <f t="shared" si="4"/>
        <v>#REF!</v>
      </c>
      <c r="H19" s="41" t="e">
        <f t="shared" si="5"/>
        <v>#REF!</v>
      </c>
      <c r="I19" s="41" t="e">
        <f t="shared" si="6"/>
        <v>#REF!</v>
      </c>
    </row>
    <row r="20" spans="1:9" x14ac:dyDescent="0.2">
      <c r="A20" s="24" t="s">
        <v>890</v>
      </c>
    </row>
    <row r="21" spans="1:9" ht="13.5" thickBot="1" x14ac:dyDescent="0.25">
      <c r="A21" s="24" t="s">
        <v>891</v>
      </c>
    </row>
    <row r="22" spans="1:9" x14ac:dyDescent="0.2">
      <c r="A22" s="42" t="s">
        <v>892</v>
      </c>
      <c r="B22" s="43"/>
      <c r="C22" s="44" t="s">
        <v>795</v>
      </c>
      <c r="D22" s="44" t="s">
        <v>893</v>
      </c>
      <c r="E22" s="45"/>
      <c r="F22" s="44" t="s">
        <v>894</v>
      </c>
      <c r="G22" s="46"/>
      <c r="H22" s="44"/>
    </row>
    <row r="23" spans="1:9" x14ac:dyDescent="0.2">
      <c r="A23" s="47" t="s">
        <v>803</v>
      </c>
      <c r="B23" s="48"/>
      <c r="C23" s="49" t="s">
        <v>895</v>
      </c>
      <c r="D23" s="49" t="s">
        <v>797</v>
      </c>
      <c r="E23" s="50"/>
      <c r="F23" s="49" t="s">
        <v>896</v>
      </c>
      <c r="G23" s="51" t="s">
        <v>796</v>
      </c>
      <c r="H23" s="49"/>
    </row>
    <row r="24" spans="1:9" ht="13.5" thickBot="1" x14ac:dyDescent="0.25">
      <c r="A24" s="52"/>
      <c r="B24" s="53"/>
      <c r="C24" s="54" t="s">
        <v>897</v>
      </c>
      <c r="D24" s="54"/>
      <c r="E24" s="55"/>
      <c r="F24" s="56"/>
      <c r="G24" s="57"/>
      <c r="H24" s="49"/>
    </row>
    <row r="25" spans="1:9" x14ac:dyDescent="0.2">
      <c r="A25" s="58" t="s">
        <v>898</v>
      </c>
      <c r="B25" s="59"/>
      <c r="C25" s="60">
        <v>50</v>
      </c>
      <c r="D25" s="61"/>
      <c r="E25" s="62"/>
      <c r="F25" s="63" t="e">
        <f>(B15/12)*0.3</f>
        <v>#REF!</v>
      </c>
      <c r="G25" s="64"/>
      <c r="H25" s="65"/>
    </row>
    <row r="26" spans="1:9" x14ac:dyDescent="0.2">
      <c r="A26" s="66"/>
      <c r="B26" s="34"/>
      <c r="C26" s="67">
        <v>60</v>
      </c>
      <c r="D26" s="68"/>
      <c r="E26" s="69"/>
      <c r="F26" s="63" t="e">
        <f>(B16/12)*0.3</f>
        <v>#REF!</v>
      </c>
      <c r="G26" s="70"/>
      <c r="H26" s="71"/>
    </row>
    <row r="27" spans="1:9" x14ac:dyDescent="0.2">
      <c r="A27" s="66"/>
      <c r="B27" s="34"/>
      <c r="C27" s="67">
        <v>70</v>
      </c>
      <c r="D27" s="68"/>
      <c r="E27" s="69"/>
      <c r="F27" s="63" t="e">
        <f>(B17/12)*0.3</f>
        <v>#REF!</v>
      </c>
      <c r="G27" s="70"/>
      <c r="H27" s="71"/>
    </row>
    <row r="28" spans="1:9" x14ac:dyDescent="0.2">
      <c r="A28" s="66"/>
      <c r="B28" s="34"/>
      <c r="C28" s="72">
        <v>80</v>
      </c>
      <c r="D28" s="73"/>
      <c r="E28" s="69"/>
      <c r="F28" s="63" t="e">
        <f>(B18/12)*0.3</f>
        <v>#REF!</v>
      </c>
      <c r="G28" s="74"/>
      <c r="H28" s="71"/>
    </row>
    <row r="29" spans="1:9" x14ac:dyDescent="0.2">
      <c r="A29" s="66"/>
      <c r="B29" s="33"/>
      <c r="C29" s="75" t="s">
        <v>899</v>
      </c>
      <c r="D29" s="68"/>
      <c r="E29" s="69"/>
      <c r="F29" s="76"/>
      <c r="G29" s="77"/>
      <c r="H29" s="71"/>
    </row>
    <row r="30" spans="1:9" ht="13.5" thickBot="1" x14ac:dyDescent="0.25">
      <c r="A30" s="66" t="s">
        <v>900</v>
      </c>
      <c r="B30" s="34"/>
      <c r="C30" s="78"/>
      <c r="D30" s="79"/>
      <c r="E30" s="80"/>
      <c r="F30" s="81"/>
      <c r="G30" s="82"/>
      <c r="H30" s="71"/>
    </row>
    <row r="31" spans="1:9" x14ac:dyDescent="0.2">
      <c r="A31" s="58" t="s">
        <v>901</v>
      </c>
      <c r="B31" s="59"/>
      <c r="C31" s="60">
        <v>50</v>
      </c>
      <c r="D31" s="61"/>
      <c r="E31" s="62"/>
      <c r="F31" s="83" t="e">
        <f>(((B15+C15)/2)/12)*0.3</f>
        <v>#REF!</v>
      </c>
      <c r="G31" s="64"/>
      <c r="H31" s="65"/>
    </row>
    <row r="32" spans="1:9" x14ac:dyDescent="0.2">
      <c r="A32" s="66"/>
      <c r="B32" s="34"/>
      <c r="C32" s="67">
        <v>60</v>
      </c>
      <c r="D32" s="68"/>
      <c r="E32" s="69"/>
      <c r="F32" s="63" t="e">
        <f>(((B16+C16)/2)/12)*0.3</f>
        <v>#REF!</v>
      </c>
      <c r="G32" s="70"/>
      <c r="H32" s="71"/>
    </row>
    <row r="33" spans="1:8" x14ac:dyDescent="0.2">
      <c r="A33" s="66"/>
      <c r="B33" s="34"/>
      <c r="C33" s="67">
        <v>70</v>
      </c>
      <c r="D33" s="68"/>
      <c r="E33" s="69"/>
      <c r="F33" s="63" t="e">
        <f>(((B17+C17)/2)/12)*0.3</f>
        <v>#REF!</v>
      </c>
      <c r="G33" s="70"/>
      <c r="H33" s="71"/>
    </row>
    <row r="34" spans="1:8" x14ac:dyDescent="0.2">
      <c r="A34" s="66"/>
      <c r="B34" s="33"/>
      <c r="C34" s="75">
        <v>80</v>
      </c>
      <c r="D34" s="68"/>
      <c r="E34" s="69"/>
      <c r="F34" s="63" t="e">
        <f>(((B18+C18)/2)/12)*0.3</f>
        <v>#REF!</v>
      </c>
      <c r="G34" s="70"/>
      <c r="H34" s="71"/>
    </row>
    <row r="35" spans="1:8" x14ac:dyDescent="0.2">
      <c r="A35" s="66"/>
      <c r="B35" s="33"/>
      <c r="C35" s="75" t="s">
        <v>899</v>
      </c>
      <c r="D35" s="68"/>
      <c r="E35" s="69"/>
      <c r="F35" s="69"/>
      <c r="G35" s="77"/>
      <c r="H35" s="71"/>
    </row>
    <row r="36" spans="1:8" ht="13.5" thickBot="1" x14ac:dyDescent="0.25">
      <c r="A36" s="66" t="s">
        <v>900</v>
      </c>
      <c r="B36" s="34"/>
      <c r="C36" s="84"/>
      <c r="D36" s="85"/>
      <c r="E36" s="80"/>
      <c r="F36" s="86"/>
      <c r="G36" s="87"/>
      <c r="H36" s="71"/>
    </row>
    <row r="37" spans="1:8" x14ac:dyDescent="0.2">
      <c r="A37" s="58" t="s">
        <v>902</v>
      </c>
      <c r="B37" s="59"/>
      <c r="C37" s="60">
        <v>50</v>
      </c>
      <c r="D37" s="61"/>
      <c r="E37" s="62"/>
      <c r="F37" s="83" t="e">
        <f>(D15/12)*0.3</f>
        <v>#REF!</v>
      </c>
      <c r="G37" s="64"/>
      <c r="H37" s="65"/>
    </row>
    <row r="38" spans="1:8" x14ac:dyDescent="0.2">
      <c r="A38" s="66"/>
      <c r="B38" s="34"/>
      <c r="C38" s="67">
        <v>60</v>
      </c>
      <c r="D38" s="68"/>
      <c r="E38" s="69"/>
      <c r="F38" s="63" t="e">
        <f>(D16/12)*0.3</f>
        <v>#REF!</v>
      </c>
      <c r="G38" s="70"/>
      <c r="H38" s="71"/>
    </row>
    <row r="39" spans="1:8" x14ac:dyDescent="0.2">
      <c r="A39" s="66"/>
      <c r="B39" s="34"/>
      <c r="C39" s="67">
        <v>70</v>
      </c>
      <c r="D39" s="68"/>
      <c r="E39" s="69"/>
      <c r="F39" s="63" t="e">
        <f>(D17/12)*0.3</f>
        <v>#REF!</v>
      </c>
      <c r="G39" s="70"/>
      <c r="H39" s="71"/>
    </row>
    <row r="40" spans="1:8" x14ac:dyDescent="0.2">
      <c r="A40" s="66"/>
      <c r="B40" s="34"/>
      <c r="C40" s="72">
        <v>80</v>
      </c>
      <c r="D40" s="68"/>
      <c r="E40" s="69"/>
      <c r="F40" s="63" t="e">
        <f>(D18/12)*0.3</f>
        <v>#REF!</v>
      </c>
      <c r="G40" s="70"/>
      <c r="H40" s="71"/>
    </row>
    <row r="41" spans="1:8" x14ac:dyDescent="0.2">
      <c r="A41" s="66"/>
      <c r="B41" s="34"/>
      <c r="C41" s="75" t="s">
        <v>899</v>
      </c>
      <c r="D41" s="73"/>
      <c r="E41" s="69"/>
      <c r="F41" s="88"/>
      <c r="G41" s="74"/>
      <c r="H41" s="71"/>
    </row>
    <row r="42" spans="1:8" ht="13.5" thickBot="1" x14ac:dyDescent="0.25">
      <c r="A42" s="66" t="s">
        <v>900</v>
      </c>
      <c r="B42" s="89"/>
      <c r="D42" s="73"/>
      <c r="E42" s="80"/>
      <c r="F42" s="88"/>
      <c r="G42" s="74"/>
      <c r="H42" s="90"/>
    </row>
    <row r="43" spans="1:8" x14ac:dyDescent="0.2">
      <c r="A43" s="58" t="s">
        <v>903</v>
      </c>
      <c r="B43" s="59"/>
      <c r="C43" s="60">
        <v>50</v>
      </c>
      <c r="D43" s="61"/>
      <c r="E43" s="62"/>
      <c r="F43" s="83" t="e">
        <f>(((E15+F15)/2)/12)*0.3</f>
        <v>#REF!</v>
      </c>
      <c r="G43" s="64"/>
      <c r="H43" s="91"/>
    </row>
    <row r="44" spans="1:8" x14ac:dyDescent="0.2">
      <c r="A44" s="66"/>
      <c r="B44" s="34"/>
      <c r="C44" s="67">
        <v>60</v>
      </c>
      <c r="D44" s="68"/>
      <c r="E44" s="69"/>
      <c r="F44" s="63" t="e">
        <f>(((E16+F16)/2)/12)*0.3</f>
        <v>#REF!</v>
      </c>
      <c r="G44" s="70"/>
      <c r="H44" s="71"/>
    </row>
    <row r="45" spans="1:8" x14ac:dyDescent="0.2">
      <c r="A45" s="66"/>
      <c r="B45" s="34"/>
      <c r="C45" s="67">
        <v>70</v>
      </c>
      <c r="D45" s="68"/>
      <c r="E45" s="69"/>
      <c r="F45" s="63" t="e">
        <f>(((E17+F17)/2)/12)*0.3</f>
        <v>#REF!</v>
      </c>
      <c r="G45" s="70"/>
      <c r="H45" s="71"/>
    </row>
    <row r="46" spans="1:8" x14ac:dyDescent="0.2">
      <c r="A46" s="66"/>
      <c r="B46" s="34"/>
      <c r="C46" s="72">
        <v>80</v>
      </c>
      <c r="D46" s="68"/>
      <c r="E46" s="69"/>
      <c r="F46" s="63" t="e">
        <f>(((E18+F18)/2)/12)*0.3</f>
        <v>#REF!</v>
      </c>
      <c r="G46" s="70"/>
      <c r="H46" s="71"/>
    </row>
    <row r="47" spans="1:8" x14ac:dyDescent="0.2">
      <c r="A47" s="66"/>
      <c r="B47" s="34"/>
      <c r="C47" s="72" t="s">
        <v>899</v>
      </c>
      <c r="D47" s="68"/>
      <c r="E47" s="69"/>
      <c r="F47" s="63"/>
      <c r="G47" s="77"/>
      <c r="H47" s="71"/>
    </row>
    <row r="48" spans="1:8" ht="13.5" thickBot="1" x14ac:dyDescent="0.25">
      <c r="A48" s="66" t="s">
        <v>900</v>
      </c>
      <c r="B48" s="34"/>
      <c r="C48" s="92"/>
      <c r="D48" s="85"/>
      <c r="E48" s="80"/>
      <c r="F48" s="86"/>
      <c r="G48" s="87"/>
      <c r="H48" s="90"/>
    </row>
    <row r="49" spans="1:9" x14ac:dyDescent="0.2">
      <c r="A49" s="58" t="s">
        <v>904</v>
      </c>
      <c r="B49" s="59"/>
      <c r="C49" s="60">
        <v>50</v>
      </c>
      <c r="D49" s="61"/>
      <c r="E49" s="62"/>
      <c r="F49" s="83" t="e">
        <f>(G15/12)*0.3</f>
        <v>#REF!</v>
      </c>
      <c r="G49" s="64"/>
      <c r="H49" s="65"/>
    </row>
    <row r="50" spans="1:9" x14ac:dyDescent="0.2">
      <c r="A50" s="66"/>
      <c r="B50" s="34"/>
      <c r="C50" s="67">
        <v>60</v>
      </c>
      <c r="D50" s="68"/>
      <c r="E50" s="69"/>
      <c r="F50" s="63" t="e">
        <f>(G16/12)*0.3</f>
        <v>#REF!</v>
      </c>
      <c r="G50" s="70"/>
      <c r="H50" s="71"/>
    </row>
    <row r="51" spans="1:9" x14ac:dyDescent="0.2">
      <c r="A51" s="66"/>
      <c r="B51" s="34"/>
      <c r="C51" s="67">
        <v>70</v>
      </c>
      <c r="D51" s="68"/>
      <c r="E51" s="69"/>
      <c r="F51" s="63" t="e">
        <f>(G17/12)*0.3</f>
        <v>#REF!</v>
      </c>
      <c r="G51" s="70"/>
      <c r="H51" s="71"/>
    </row>
    <row r="52" spans="1:9" x14ac:dyDescent="0.2">
      <c r="A52" s="66"/>
      <c r="B52" s="34"/>
      <c r="C52" s="75">
        <v>80</v>
      </c>
      <c r="D52" s="68"/>
      <c r="E52" s="69"/>
      <c r="F52" s="63" t="e">
        <f>(G18/12)*0.3</f>
        <v>#REF!</v>
      </c>
      <c r="G52" s="77"/>
      <c r="H52" s="71"/>
    </row>
    <row r="53" spans="1:9" x14ac:dyDescent="0.2">
      <c r="A53" s="66"/>
      <c r="B53" s="33"/>
      <c r="C53" s="93" t="s">
        <v>899</v>
      </c>
      <c r="D53" s="68"/>
      <c r="E53" s="69"/>
      <c r="F53" s="63"/>
      <c r="G53" s="77"/>
      <c r="H53" s="71"/>
      <c r="I53" s="33"/>
    </row>
    <row r="54" spans="1:9" ht="13.5" thickBot="1" x14ac:dyDescent="0.25">
      <c r="A54" s="94" t="s">
        <v>900</v>
      </c>
      <c r="B54" s="95"/>
      <c r="C54" s="92"/>
      <c r="D54" s="85"/>
      <c r="E54" s="96"/>
      <c r="F54" s="86"/>
      <c r="G54" s="87"/>
      <c r="H54" s="90"/>
    </row>
    <row r="55" spans="1:9" ht="13.5" thickBot="1" x14ac:dyDescent="0.25">
      <c r="A55" s="97"/>
      <c r="B55" s="98"/>
      <c r="C55" s="99" t="s">
        <v>905</v>
      </c>
      <c r="D55" s="100">
        <f>SUM(D25:D54)</f>
        <v>0</v>
      </c>
      <c r="E55" s="101"/>
      <c r="F55" s="95"/>
      <c r="G55" s="99"/>
      <c r="H55" s="102"/>
    </row>
    <row r="56" spans="1:9" x14ac:dyDescent="0.2">
      <c r="A56" s="32"/>
      <c r="B56" s="33"/>
      <c r="C56" s="103" t="s">
        <v>906</v>
      </c>
      <c r="D56" s="104">
        <f>+D25+D31+D37+D43+D49</f>
        <v>0</v>
      </c>
    </row>
    <row r="57" spans="1:9" x14ac:dyDescent="0.2">
      <c r="A57" s="105"/>
      <c r="B57" s="106"/>
      <c r="C57" s="107" t="s">
        <v>907</v>
      </c>
      <c r="D57" s="108" t="e">
        <f>D56/D55</f>
        <v>#DIV/0!</v>
      </c>
      <c r="E57" s="109" t="e">
        <f>IF(D57&lt;0.2,"Error!  At least 20% of total units must be targeted to very low-income households."," ")</f>
        <v>#DIV/0!</v>
      </c>
    </row>
    <row r="58" spans="1:9" x14ac:dyDescent="0.2">
      <c r="C58" s="15" t="s">
        <v>908</v>
      </c>
      <c r="D58" s="110">
        <f>SUM(D49:D52,D43:D46,D37:D40,D31:D34,D25:D28)</f>
        <v>0</v>
      </c>
    </row>
  </sheetData>
  <sheetProtection selectLockedCells="1"/>
  <conditionalFormatting sqref="E11:E90">
    <cfRule type="colorScale" priority="2">
      <colorScale>
        <cfvo type="min"/>
        <cfvo type="percentile" val="50"/>
        <cfvo type="max"/>
        <color rgb="FF63BE7B"/>
        <color rgb="FFFFEB84"/>
        <color rgb="FFF8696B"/>
      </colorScale>
    </cfRule>
  </conditionalFormatting>
  <conditionalFormatting sqref="I11:I90">
    <cfRule type="colorScale" priority="1">
      <colorScale>
        <cfvo type="min"/>
        <cfvo type="max"/>
        <color rgb="FFFFEF9C"/>
        <color rgb="FFFF7128"/>
      </colorScale>
    </cfRule>
  </conditionalFormatting>
  <dataValidations count="1">
    <dataValidation type="list" allowBlank="1" showInputMessage="1" showErrorMessage="1" sqref="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J983045 J917509 J851973 J786437 J720901 J655365 J589829 J524293 J458757 J393221 J327685 J262149 J196613 J131077 J65541 J5" xr:uid="{00000000-0002-0000-0100-000000000000}">
      <formula1>County</formula1>
    </dataValidation>
  </dataValidations>
  <pageMargins left="0.7" right="0.7" top="0.75" bottom="0.75" header="0.3" footer="0.3"/>
  <pageSetup scale="84"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783"/>
  <sheetViews>
    <sheetView topLeftCell="D1" zoomScale="93" zoomScaleNormal="93" workbookViewId="0">
      <selection activeCell="P2" sqref="P2"/>
    </sheetView>
  </sheetViews>
  <sheetFormatPr defaultRowHeight="15" outlineLevelRow="1" x14ac:dyDescent="0.25"/>
  <cols>
    <col min="1" max="1" width="9.140625" style="1"/>
    <col min="2" max="2" width="24.85546875" style="1" customWidth="1"/>
    <col min="3" max="3" width="12.5703125" style="2" customWidth="1"/>
    <col min="4" max="4" width="12" style="2" customWidth="1"/>
    <col min="5" max="5" width="12.28515625" style="2" customWidth="1"/>
    <col min="6" max="6" width="13" style="2" customWidth="1"/>
    <col min="7" max="7" width="12.7109375" style="2" customWidth="1"/>
    <col min="8" max="8" width="12.85546875" style="2" customWidth="1"/>
    <col min="9" max="9" width="13" style="2" customWidth="1"/>
    <col min="10" max="10" width="12.140625" style="1" customWidth="1"/>
    <col min="11" max="11" width="11.85546875" style="1" customWidth="1"/>
    <col min="12" max="12" width="11.7109375" style="1" customWidth="1"/>
    <col min="13" max="15" width="11.85546875" style="1" customWidth="1"/>
    <col min="16" max="16" width="11.85546875" style="128" customWidth="1"/>
    <col min="17" max="255" width="9.140625" style="1"/>
    <col min="256" max="256" width="24.85546875" style="1" customWidth="1"/>
    <col min="257" max="257" width="12.5703125" style="1" customWidth="1"/>
    <col min="258" max="258" width="12" style="1" customWidth="1"/>
    <col min="259" max="259" width="12.28515625" style="1" customWidth="1"/>
    <col min="260" max="260" width="13" style="1" customWidth="1"/>
    <col min="261" max="261" width="12.7109375" style="1" customWidth="1"/>
    <col min="262" max="262" width="12.85546875" style="1" customWidth="1"/>
    <col min="263" max="263" width="13" style="1" customWidth="1"/>
    <col min="264" max="264" width="12.140625" style="1" customWidth="1"/>
    <col min="265" max="265" width="11.85546875" style="1" bestFit="1" customWidth="1"/>
    <col min="266" max="266" width="11.7109375" style="1" customWidth="1"/>
    <col min="267" max="267" width="11.85546875" style="1" bestFit="1" customWidth="1"/>
    <col min="268" max="268" width="11.85546875" style="1" customWidth="1"/>
    <col min="269" max="269" width="9.140625" style="1"/>
    <col min="270" max="270" width="21.5703125" style="1" customWidth="1"/>
    <col min="271" max="511" width="9.140625" style="1"/>
    <col min="512" max="512" width="24.85546875" style="1" customWidth="1"/>
    <col min="513" max="513" width="12.5703125" style="1" customWidth="1"/>
    <col min="514" max="514" width="12" style="1" customWidth="1"/>
    <col min="515" max="515" width="12.28515625" style="1" customWidth="1"/>
    <col min="516" max="516" width="13" style="1" customWidth="1"/>
    <col min="517" max="517" width="12.7109375" style="1" customWidth="1"/>
    <col min="518" max="518" width="12.85546875" style="1" customWidth="1"/>
    <col min="519" max="519" width="13" style="1" customWidth="1"/>
    <col min="520" max="520" width="12.140625" style="1" customWidth="1"/>
    <col min="521" max="521" width="11.85546875" style="1" bestFit="1" customWidth="1"/>
    <col min="522" max="522" width="11.7109375" style="1" customWidth="1"/>
    <col min="523" max="523" width="11.85546875" style="1" bestFit="1" customWidth="1"/>
    <col min="524" max="524" width="11.85546875" style="1" customWidth="1"/>
    <col min="525" max="525" width="9.140625" style="1"/>
    <col min="526" max="526" width="21.5703125" style="1" customWidth="1"/>
    <col min="527" max="767" width="9.140625" style="1"/>
    <col min="768" max="768" width="24.85546875" style="1" customWidth="1"/>
    <col min="769" max="769" width="12.5703125" style="1" customWidth="1"/>
    <col min="770" max="770" width="12" style="1" customWidth="1"/>
    <col min="771" max="771" width="12.28515625" style="1" customWidth="1"/>
    <col min="772" max="772" width="13" style="1" customWidth="1"/>
    <col min="773" max="773" width="12.7109375" style="1" customWidth="1"/>
    <col min="774" max="774" width="12.85546875" style="1" customWidth="1"/>
    <col min="775" max="775" width="13" style="1" customWidth="1"/>
    <col min="776" max="776" width="12.140625" style="1" customWidth="1"/>
    <col min="777" max="777" width="11.85546875" style="1" bestFit="1" customWidth="1"/>
    <col min="778" max="778" width="11.7109375" style="1" customWidth="1"/>
    <col min="779" max="779" width="11.85546875" style="1" bestFit="1" customWidth="1"/>
    <col min="780" max="780" width="11.85546875" style="1" customWidth="1"/>
    <col min="781" max="781" width="9.140625" style="1"/>
    <col min="782" max="782" width="21.5703125" style="1" customWidth="1"/>
    <col min="783" max="1023" width="9.140625" style="1"/>
    <col min="1024" max="1024" width="24.85546875" style="1" customWidth="1"/>
    <col min="1025" max="1025" width="12.5703125" style="1" customWidth="1"/>
    <col min="1026" max="1026" width="12" style="1" customWidth="1"/>
    <col min="1027" max="1027" width="12.28515625" style="1" customWidth="1"/>
    <col min="1028" max="1028" width="13" style="1" customWidth="1"/>
    <col min="1029" max="1029" width="12.7109375" style="1" customWidth="1"/>
    <col min="1030" max="1030" width="12.85546875" style="1" customWidth="1"/>
    <col min="1031" max="1031" width="13" style="1" customWidth="1"/>
    <col min="1032" max="1032" width="12.140625" style="1" customWidth="1"/>
    <col min="1033" max="1033" width="11.85546875" style="1" bestFit="1" customWidth="1"/>
    <col min="1034" max="1034" width="11.7109375" style="1" customWidth="1"/>
    <col min="1035" max="1035" width="11.85546875" style="1" bestFit="1" customWidth="1"/>
    <col min="1036" max="1036" width="11.85546875" style="1" customWidth="1"/>
    <col min="1037" max="1037" width="9.140625" style="1"/>
    <col min="1038" max="1038" width="21.5703125" style="1" customWidth="1"/>
    <col min="1039" max="1279" width="9.140625" style="1"/>
    <col min="1280" max="1280" width="24.85546875" style="1" customWidth="1"/>
    <col min="1281" max="1281" width="12.5703125" style="1" customWidth="1"/>
    <col min="1282" max="1282" width="12" style="1" customWidth="1"/>
    <col min="1283" max="1283" width="12.28515625" style="1" customWidth="1"/>
    <col min="1284" max="1284" width="13" style="1" customWidth="1"/>
    <col min="1285" max="1285" width="12.7109375" style="1" customWidth="1"/>
    <col min="1286" max="1286" width="12.85546875" style="1" customWidth="1"/>
    <col min="1287" max="1287" width="13" style="1" customWidth="1"/>
    <col min="1288" max="1288" width="12.140625" style="1" customWidth="1"/>
    <col min="1289" max="1289" width="11.85546875" style="1" bestFit="1" customWidth="1"/>
    <col min="1290" max="1290" width="11.7109375" style="1" customWidth="1"/>
    <col min="1291" max="1291" width="11.85546875" style="1" bestFit="1" customWidth="1"/>
    <col min="1292" max="1292" width="11.85546875" style="1" customWidth="1"/>
    <col min="1293" max="1293" width="9.140625" style="1"/>
    <col min="1294" max="1294" width="21.5703125" style="1" customWidth="1"/>
    <col min="1295" max="1535" width="9.140625" style="1"/>
    <col min="1536" max="1536" width="24.85546875" style="1" customWidth="1"/>
    <col min="1537" max="1537" width="12.5703125" style="1" customWidth="1"/>
    <col min="1538" max="1538" width="12" style="1" customWidth="1"/>
    <col min="1539" max="1539" width="12.28515625" style="1" customWidth="1"/>
    <col min="1540" max="1540" width="13" style="1" customWidth="1"/>
    <col min="1541" max="1541" width="12.7109375" style="1" customWidth="1"/>
    <col min="1542" max="1542" width="12.85546875" style="1" customWidth="1"/>
    <col min="1543" max="1543" width="13" style="1" customWidth="1"/>
    <col min="1544" max="1544" width="12.140625" style="1" customWidth="1"/>
    <col min="1545" max="1545" width="11.85546875" style="1" bestFit="1" customWidth="1"/>
    <col min="1546" max="1546" width="11.7109375" style="1" customWidth="1"/>
    <col min="1547" max="1547" width="11.85546875" style="1" bestFit="1" customWidth="1"/>
    <col min="1548" max="1548" width="11.85546875" style="1" customWidth="1"/>
    <col min="1549" max="1549" width="9.140625" style="1"/>
    <col min="1550" max="1550" width="21.5703125" style="1" customWidth="1"/>
    <col min="1551" max="1791" width="9.140625" style="1"/>
    <col min="1792" max="1792" width="24.85546875" style="1" customWidth="1"/>
    <col min="1793" max="1793" width="12.5703125" style="1" customWidth="1"/>
    <col min="1794" max="1794" width="12" style="1" customWidth="1"/>
    <col min="1795" max="1795" width="12.28515625" style="1" customWidth="1"/>
    <col min="1796" max="1796" width="13" style="1" customWidth="1"/>
    <col min="1797" max="1797" width="12.7109375" style="1" customWidth="1"/>
    <col min="1798" max="1798" width="12.85546875" style="1" customWidth="1"/>
    <col min="1799" max="1799" width="13" style="1" customWidth="1"/>
    <col min="1800" max="1800" width="12.140625" style="1" customWidth="1"/>
    <col min="1801" max="1801" width="11.85546875" style="1" bestFit="1" customWidth="1"/>
    <col min="1802" max="1802" width="11.7109375" style="1" customWidth="1"/>
    <col min="1803" max="1803" width="11.85546875" style="1" bestFit="1" customWidth="1"/>
    <col min="1804" max="1804" width="11.85546875" style="1" customWidth="1"/>
    <col min="1805" max="1805" width="9.140625" style="1"/>
    <col min="1806" max="1806" width="21.5703125" style="1" customWidth="1"/>
    <col min="1807" max="2047" width="9.140625" style="1"/>
    <col min="2048" max="2048" width="24.85546875" style="1" customWidth="1"/>
    <col min="2049" max="2049" width="12.5703125" style="1" customWidth="1"/>
    <col min="2050" max="2050" width="12" style="1" customWidth="1"/>
    <col min="2051" max="2051" width="12.28515625" style="1" customWidth="1"/>
    <col min="2052" max="2052" width="13" style="1" customWidth="1"/>
    <col min="2053" max="2053" width="12.7109375" style="1" customWidth="1"/>
    <col min="2054" max="2054" width="12.85546875" style="1" customWidth="1"/>
    <col min="2055" max="2055" width="13" style="1" customWidth="1"/>
    <col min="2056" max="2056" width="12.140625" style="1" customWidth="1"/>
    <col min="2057" max="2057" width="11.85546875" style="1" bestFit="1" customWidth="1"/>
    <col min="2058" max="2058" width="11.7109375" style="1" customWidth="1"/>
    <col min="2059" max="2059" width="11.85546875" style="1" bestFit="1" customWidth="1"/>
    <col min="2060" max="2060" width="11.85546875" style="1" customWidth="1"/>
    <col min="2061" max="2061" width="9.140625" style="1"/>
    <col min="2062" max="2062" width="21.5703125" style="1" customWidth="1"/>
    <col min="2063" max="2303" width="9.140625" style="1"/>
    <col min="2304" max="2304" width="24.85546875" style="1" customWidth="1"/>
    <col min="2305" max="2305" width="12.5703125" style="1" customWidth="1"/>
    <col min="2306" max="2306" width="12" style="1" customWidth="1"/>
    <col min="2307" max="2307" width="12.28515625" style="1" customWidth="1"/>
    <col min="2308" max="2308" width="13" style="1" customWidth="1"/>
    <col min="2309" max="2309" width="12.7109375" style="1" customWidth="1"/>
    <col min="2310" max="2310" width="12.85546875" style="1" customWidth="1"/>
    <col min="2311" max="2311" width="13" style="1" customWidth="1"/>
    <col min="2312" max="2312" width="12.140625" style="1" customWidth="1"/>
    <col min="2313" max="2313" width="11.85546875" style="1" bestFit="1" customWidth="1"/>
    <col min="2314" max="2314" width="11.7109375" style="1" customWidth="1"/>
    <col min="2315" max="2315" width="11.85546875" style="1" bestFit="1" customWidth="1"/>
    <col min="2316" max="2316" width="11.85546875" style="1" customWidth="1"/>
    <col min="2317" max="2317" width="9.140625" style="1"/>
    <col min="2318" max="2318" width="21.5703125" style="1" customWidth="1"/>
    <col min="2319" max="2559" width="9.140625" style="1"/>
    <col min="2560" max="2560" width="24.85546875" style="1" customWidth="1"/>
    <col min="2561" max="2561" width="12.5703125" style="1" customWidth="1"/>
    <col min="2562" max="2562" width="12" style="1" customWidth="1"/>
    <col min="2563" max="2563" width="12.28515625" style="1" customWidth="1"/>
    <col min="2564" max="2564" width="13" style="1" customWidth="1"/>
    <col min="2565" max="2565" width="12.7109375" style="1" customWidth="1"/>
    <col min="2566" max="2566" width="12.85546875" style="1" customWidth="1"/>
    <col min="2567" max="2567" width="13" style="1" customWidth="1"/>
    <col min="2568" max="2568" width="12.140625" style="1" customWidth="1"/>
    <col min="2569" max="2569" width="11.85546875" style="1" bestFit="1" customWidth="1"/>
    <col min="2570" max="2570" width="11.7109375" style="1" customWidth="1"/>
    <col min="2571" max="2571" width="11.85546875" style="1" bestFit="1" customWidth="1"/>
    <col min="2572" max="2572" width="11.85546875" style="1" customWidth="1"/>
    <col min="2573" max="2573" width="9.140625" style="1"/>
    <col min="2574" max="2574" width="21.5703125" style="1" customWidth="1"/>
    <col min="2575" max="2815" width="9.140625" style="1"/>
    <col min="2816" max="2816" width="24.85546875" style="1" customWidth="1"/>
    <col min="2817" max="2817" width="12.5703125" style="1" customWidth="1"/>
    <col min="2818" max="2818" width="12" style="1" customWidth="1"/>
    <col min="2819" max="2819" width="12.28515625" style="1" customWidth="1"/>
    <col min="2820" max="2820" width="13" style="1" customWidth="1"/>
    <col min="2821" max="2821" width="12.7109375" style="1" customWidth="1"/>
    <col min="2822" max="2822" width="12.85546875" style="1" customWidth="1"/>
    <col min="2823" max="2823" width="13" style="1" customWidth="1"/>
    <col min="2824" max="2824" width="12.140625" style="1" customWidth="1"/>
    <col min="2825" max="2825" width="11.85546875" style="1" bestFit="1" customWidth="1"/>
    <col min="2826" max="2826" width="11.7109375" style="1" customWidth="1"/>
    <col min="2827" max="2827" width="11.85546875" style="1" bestFit="1" customWidth="1"/>
    <col min="2828" max="2828" width="11.85546875" style="1" customWidth="1"/>
    <col min="2829" max="2829" width="9.140625" style="1"/>
    <col min="2830" max="2830" width="21.5703125" style="1" customWidth="1"/>
    <col min="2831" max="3071" width="9.140625" style="1"/>
    <col min="3072" max="3072" width="24.85546875" style="1" customWidth="1"/>
    <col min="3073" max="3073" width="12.5703125" style="1" customWidth="1"/>
    <col min="3074" max="3074" width="12" style="1" customWidth="1"/>
    <col min="3075" max="3075" width="12.28515625" style="1" customWidth="1"/>
    <col min="3076" max="3076" width="13" style="1" customWidth="1"/>
    <col min="3077" max="3077" width="12.7109375" style="1" customWidth="1"/>
    <col min="3078" max="3078" width="12.85546875" style="1" customWidth="1"/>
    <col min="3079" max="3079" width="13" style="1" customWidth="1"/>
    <col min="3080" max="3080" width="12.140625" style="1" customWidth="1"/>
    <col min="3081" max="3081" width="11.85546875" style="1" bestFit="1" customWidth="1"/>
    <col min="3082" max="3082" width="11.7109375" style="1" customWidth="1"/>
    <col min="3083" max="3083" width="11.85546875" style="1" bestFit="1" customWidth="1"/>
    <col min="3084" max="3084" width="11.85546875" style="1" customWidth="1"/>
    <col min="3085" max="3085" width="9.140625" style="1"/>
    <col min="3086" max="3086" width="21.5703125" style="1" customWidth="1"/>
    <col min="3087" max="3327" width="9.140625" style="1"/>
    <col min="3328" max="3328" width="24.85546875" style="1" customWidth="1"/>
    <col min="3329" max="3329" width="12.5703125" style="1" customWidth="1"/>
    <col min="3330" max="3330" width="12" style="1" customWidth="1"/>
    <col min="3331" max="3331" width="12.28515625" style="1" customWidth="1"/>
    <col min="3332" max="3332" width="13" style="1" customWidth="1"/>
    <col min="3333" max="3333" width="12.7109375" style="1" customWidth="1"/>
    <col min="3334" max="3334" width="12.85546875" style="1" customWidth="1"/>
    <col min="3335" max="3335" width="13" style="1" customWidth="1"/>
    <col min="3336" max="3336" width="12.140625" style="1" customWidth="1"/>
    <col min="3337" max="3337" width="11.85546875" style="1" bestFit="1" customWidth="1"/>
    <col min="3338" max="3338" width="11.7109375" style="1" customWidth="1"/>
    <col min="3339" max="3339" width="11.85546875" style="1" bestFit="1" customWidth="1"/>
    <col min="3340" max="3340" width="11.85546875" style="1" customWidth="1"/>
    <col min="3341" max="3341" width="9.140625" style="1"/>
    <col min="3342" max="3342" width="21.5703125" style="1" customWidth="1"/>
    <col min="3343" max="3583" width="9.140625" style="1"/>
    <col min="3584" max="3584" width="24.85546875" style="1" customWidth="1"/>
    <col min="3585" max="3585" width="12.5703125" style="1" customWidth="1"/>
    <col min="3586" max="3586" width="12" style="1" customWidth="1"/>
    <col min="3587" max="3587" width="12.28515625" style="1" customWidth="1"/>
    <col min="3588" max="3588" width="13" style="1" customWidth="1"/>
    <col min="3589" max="3589" width="12.7109375" style="1" customWidth="1"/>
    <col min="3590" max="3590" width="12.85546875" style="1" customWidth="1"/>
    <col min="3591" max="3591" width="13" style="1" customWidth="1"/>
    <col min="3592" max="3592" width="12.140625" style="1" customWidth="1"/>
    <col min="3593" max="3593" width="11.85546875" style="1" bestFit="1" customWidth="1"/>
    <col min="3594" max="3594" width="11.7109375" style="1" customWidth="1"/>
    <col min="3595" max="3595" width="11.85546875" style="1" bestFit="1" customWidth="1"/>
    <col min="3596" max="3596" width="11.85546875" style="1" customWidth="1"/>
    <col min="3597" max="3597" width="9.140625" style="1"/>
    <col min="3598" max="3598" width="21.5703125" style="1" customWidth="1"/>
    <col min="3599" max="3839" width="9.140625" style="1"/>
    <col min="3840" max="3840" width="24.85546875" style="1" customWidth="1"/>
    <col min="3841" max="3841" width="12.5703125" style="1" customWidth="1"/>
    <col min="3842" max="3842" width="12" style="1" customWidth="1"/>
    <col min="3843" max="3843" width="12.28515625" style="1" customWidth="1"/>
    <col min="3844" max="3844" width="13" style="1" customWidth="1"/>
    <col min="3845" max="3845" width="12.7109375" style="1" customWidth="1"/>
    <col min="3846" max="3846" width="12.85546875" style="1" customWidth="1"/>
    <col min="3847" max="3847" width="13" style="1" customWidth="1"/>
    <col min="3848" max="3848" width="12.140625" style="1" customWidth="1"/>
    <col min="3849" max="3849" width="11.85546875" style="1" bestFit="1" customWidth="1"/>
    <col min="3850" max="3850" width="11.7109375" style="1" customWidth="1"/>
    <col min="3851" max="3851" width="11.85546875" style="1" bestFit="1" customWidth="1"/>
    <col min="3852" max="3852" width="11.85546875" style="1" customWidth="1"/>
    <col min="3853" max="3853" width="9.140625" style="1"/>
    <col min="3854" max="3854" width="21.5703125" style="1" customWidth="1"/>
    <col min="3855" max="4095" width="9.140625" style="1"/>
    <col min="4096" max="4096" width="24.85546875" style="1" customWidth="1"/>
    <col min="4097" max="4097" width="12.5703125" style="1" customWidth="1"/>
    <col min="4098" max="4098" width="12" style="1" customWidth="1"/>
    <col min="4099" max="4099" width="12.28515625" style="1" customWidth="1"/>
    <col min="4100" max="4100" width="13" style="1" customWidth="1"/>
    <col min="4101" max="4101" width="12.7109375" style="1" customWidth="1"/>
    <col min="4102" max="4102" width="12.85546875" style="1" customWidth="1"/>
    <col min="4103" max="4103" width="13" style="1" customWidth="1"/>
    <col min="4104" max="4104" width="12.140625" style="1" customWidth="1"/>
    <col min="4105" max="4105" width="11.85546875" style="1" bestFit="1" customWidth="1"/>
    <col min="4106" max="4106" width="11.7109375" style="1" customWidth="1"/>
    <col min="4107" max="4107" width="11.85546875" style="1" bestFit="1" customWidth="1"/>
    <col min="4108" max="4108" width="11.85546875" style="1" customWidth="1"/>
    <col min="4109" max="4109" width="9.140625" style="1"/>
    <col min="4110" max="4110" width="21.5703125" style="1" customWidth="1"/>
    <col min="4111" max="4351" width="9.140625" style="1"/>
    <col min="4352" max="4352" width="24.85546875" style="1" customWidth="1"/>
    <col min="4353" max="4353" width="12.5703125" style="1" customWidth="1"/>
    <col min="4354" max="4354" width="12" style="1" customWidth="1"/>
    <col min="4355" max="4355" width="12.28515625" style="1" customWidth="1"/>
    <col min="4356" max="4356" width="13" style="1" customWidth="1"/>
    <col min="4357" max="4357" width="12.7109375" style="1" customWidth="1"/>
    <col min="4358" max="4358" width="12.85546875" style="1" customWidth="1"/>
    <col min="4359" max="4359" width="13" style="1" customWidth="1"/>
    <col min="4360" max="4360" width="12.140625" style="1" customWidth="1"/>
    <col min="4361" max="4361" width="11.85546875" style="1" bestFit="1" customWidth="1"/>
    <col min="4362" max="4362" width="11.7109375" style="1" customWidth="1"/>
    <col min="4363" max="4363" width="11.85546875" style="1" bestFit="1" customWidth="1"/>
    <col min="4364" max="4364" width="11.85546875" style="1" customWidth="1"/>
    <col min="4365" max="4365" width="9.140625" style="1"/>
    <col min="4366" max="4366" width="21.5703125" style="1" customWidth="1"/>
    <col min="4367" max="4607" width="9.140625" style="1"/>
    <col min="4608" max="4608" width="24.85546875" style="1" customWidth="1"/>
    <col min="4609" max="4609" width="12.5703125" style="1" customWidth="1"/>
    <col min="4610" max="4610" width="12" style="1" customWidth="1"/>
    <col min="4611" max="4611" width="12.28515625" style="1" customWidth="1"/>
    <col min="4612" max="4612" width="13" style="1" customWidth="1"/>
    <col min="4613" max="4613" width="12.7109375" style="1" customWidth="1"/>
    <col min="4614" max="4614" width="12.85546875" style="1" customWidth="1"/>
    <col min="4615" max="4615" width="13" style="1" customWidth="1"/>
    <col min="4616" max="4616" width="12.140625" style="1" customWidth="1"/>
    <col min="4617" max="4617" width="11.85546875" style="1" bestFit="1" customWidth="1"/>
    <col min="4618" max="4618" width="11.7109375" style="1" customWidth="1"/>
    <col min="4619" max="4619" width="11.85546875" style="1" bestFit="1" customWidth="1"/>
    <col min="4620" max="4620" width="11.85546875" style="1" customWidth="1"/>
    <col min="4621" max="4621" width="9.140625" style="1"/>
    <col min="4622" max="4622" width="21.5703125" style="1" customWidth="1"/>
    <col min="4623" max="4863" width="9.140625" style="1"/>
    <col min="4864" max="4864" width="24.85546875" style="1" customWidth="1"/>
    <col min="4865" max="4865" width="12.5703125" style="1" customWidth="1"/>
    <col min="4866" max="4866" width="12" style="1" customWidth="1"/>
    <col min="4867" max="4867" width="12.28515625" style="1" customWidth="1"/>
    <col min="4868" max="4868" width="13" style="1" customWidth="1"/>
    <col min="4869" max="4869" width="12.7109375" style="1" customWidth="1"/>
    <col min="4870" max="4870" width="12.85546875" style="1" customWidth="1"/>
    <col min="4871" max="4871" width="13" style="1" customWidth="1"/>
    <col min="4872" max="4872" width="12.140625" style="1" customWidth="1"/>
    <col min="4873" max="4873" width="11.85546875" style="1" bestFit="1" customWidth="1"/>
    <col min="4874" max="4874" width="11.7109375" style="1" customWidth="1"/>
    <col min="4875" max="4875" width="11.85546875" style="1" bestFit="1" customWidth="1"/>
    <col min="4876" max="4876" width="11.85546875" style="1" customWidth="1"/>
    <col min="4877" max="4877" width="9.140625" style="1"/>
    <col min="4878" max="4878" width="21.5703125" style="1" customWidth="1"/>
    <col min="4879" max="5119" width="9.140625" style="1"/>
    <col min="5120" max="5120" width="24.85546875" style="1" customWidth="1"/>
    <col min="5121" max="5121" width="12.5703125" style="1" customWidth="1"/>
    <col min="5122" max="5122" width="12" style="1" customWidth="1"/>
    <col min="5123" max="5123" width="12.28515625" style="1" customWidth="1"/>
    <col min="5124" max="5124" width="13" style="1" customWidth="1"/>
    <col min="5125" max="5125" width="12.7109375" style="1" customWidth="1"/>
    <col min="5126" max="5126" width="12.85546875" style="1" customWidth="1"/>
    <col min="5127" max="5127" width="13" style="1" customWidth="1"/>
    <col min="5128" max="5128" width="12.140625" style="1" customWidth="1"/>
    <col min="5129" max="5129" width="11.85546875" style="1" bestFit="1" customWidth="1"/>
    <col min="5130" max="5130" width="11.7109375" style="1" customWidth="1"/>
    <col min="5131" max="5131" width="11.85546875" style="1" bestFit="1" customWidth="1"/>
    <col min="5132" max="5132" width="11.85546875" style="1" customWidth="1"/>
    <col min="5133" max="5133" width="9.140625" style="1"/>
    <col min="5134" max="5134" width="21.5703125" style="1" customWidth="1"/>
    <col min="5135" max="5375" width="9.140625" style="1"/>
    <col min="5376" max="5376" width="24.85546875" style="1" customWidth="1"/>
    <col min="5377" max="5377" width="12.5703125" style="1" customWidth="1"/>
    <col min="5378" max="5378" width="12" style="1" customWidth="1"/>
    <col min="5379" max="5379" width="12.28515625" style="1" customWidth="1"/>
    <col min="5380" max="5380" width="13" style="1" customWidth="1"/>
    <col min="5381" max="5381" width="12.7109375" style="1" customWidth="1"/>
    <col min="5382" max="5382" width="12.85546875" style="1" customWidth="1"/>
    <col min="5383" max="5383" width="13" style="1" customWidth="1"/>
    <col min="5384" max="5384" width="12.140625" style="1" customWidth="1"/>
    <col min="5385" max="5385" width="11.85546875" style="1" bestFit="1" customWidth="1"/>
    <col min="5386" max="5386" width="11.7109375" style="1" customWidth="1"/>
    <col min="5387" max="5387" width="11.85546875" style="1" bestFit="1" customWidth="1"/>
    <col min="5388" max="5388" width="11.85546875" style="1" customWidth="1"/>
    <col min="5389" max="5389" width="9.140625" style="1"/>
    <col min="5390" max="5390" width="21.5703125" style="1" customWidth="1"/>
    <col min="5391" max="5631" width="9.140625" style="1"/>
    <col min="5632" max="5632" width="24.85546875" style="1" customWidth="1"/>
    <col min="5633" max="5633" width="12.5703125" style="1" customWidth="1"/>
    <col min="5634" max="5634" width="12" style="1" customWidth="1"/>
    <col min="5635" max="5635" width="12.28515625" style="1" customWidth="1"/>
    <col min="5636" max="5636" width="13" style="1" customWidth="1"/>
    <col min="5637" max="5637" width="12.7109375" style="1" customWidth="1"/>
    <col min="5638" max="5638" width="12.85546875" style="1" customWidth="1"/>
    <col min="5639" max="5639" width="13" style="1" customWidth="1"/>
    <col min="5640" max="5640" width="12.140625" style="1" customWidth="1"/>
    <col min="5641" max="5641" width="11.85546875" style="1" bestFit="1" customWidth="1"/>
    <col min="5642" max="5642" width="11.7109375" style="1" customWidth="1"/>
    <col min="5643" max="5643" width="11.85546875" style="1" bestFit="1" customWidth="1"/>
    <col min="5644" max="5644" width="11.85546875" style="1" customWidth="1"/>
    <col min="5645" max="5645" width="9.140625" style="1"/>
    <col min="5646" max="5646" width="21.5703125" style="1" customWidth="1"/>
    <col min="5647" max="5887" width="9.140625" style="1"/>
    <col min="5888" max="5888" width="24.85546875" style="1" customWidth="1"/>
    <col min="5889" max="5889" width="12.5703125" style="1" customWidth="1"/>
    <col min="5890" max="5890" width="12" style="1" customWidth="1"/>
    <col min="5891" max="5891" width="12.28515625" style="1" customWidth="1"/>
    <col min="5892" max="5892" width="13" style="1" customWidth="1"/>
    <col min="5893" max="5893" width="12.7109375" style="1" customWidth="1"/>
    <col min="5894" max="5894" width="12.85546875" style="1" customWidth="1"/>
    <col min="5895" max="5895" width="13" style="1" customWidth="1"/>
    <col min="5896" max="5896" width="12.140625" style="1" customWidth="1"/>
    <col min="5897" max="5897" width="11.85546875" style="1" bestFit="1" customWidth="1"/>
    <col min="5898" max="5898" width="11.7109375" style="1" customWidth="1"/>
    <col min="5899" max="5899" width="11.85546875" style="1" bestFit="1" customWidth="1"/>
    <col min="5900" max="5900" width="11.85546875" style="1" customWidth="1"/>
    <col min="5901" max="5901" width="9.140625" style="1"/>
    <col min="5902" max="5902" width="21.5703125" style="1" customWidth="1"/>
    <col min="5903" max="6143" width="9.140625" style="1"/>
    <col min="6144" max="6144" width="24.85546875" style="1" customWidth="1"/>
    <col min="6145" max="6145" width="12.5703125" style="1" customWidth="1"/>
    <col min="6146" max="6146" width="12" style="1" customWidth="1"/>
    <col min="6147" max="6147" width="12.28515625" style="1" customWidth="1"/>
    <col min="6148" max="6148" width="13" style="1" customWidth="1"/>
    <col min="6149" max="6149" width="12.7109375" style="1" customWidth="1"/>
    <col min="6150" max="6150" width="12.85546875" style="1" customWidth="1"/>
    <col min="6151" max="6151" width="13" style="1" customWidth="1"/>
    <col min="6152" max="6152" width="12.140625" style="1" customWidth="1"/>
    <col min="6153" max="6153" width="11.85546875" style="1" bestFit="1" customWidth="1"/>
    <col min="6154" max="6154" width="11.7109375" style="1" customWidth="1"/>
    <col min="6155" max="6155" width="11.85546875" style="1" bestFit="1" customWidth="1"/>
    <col min="6156" max="6156" width="11.85546875" style="1" customWidth="1"/>
    <col min="6157" max="6157" width="9.140625" style="1"/>
    <col min="6158" max="6158" width="21.5703125" style="1" customWidth="1"/>
    <col min="6159" max="6399" width="9.140625" style="1"/>
    <col min="6400" max="6400" width="24.85546875" style="1" customWidth="1"/>
    <col min="6401" max="6401" width="12.5703125" style="1" customWidth="1"/>
    <col min="6402" max="6402" width="12" style="1" customWidth="1"/>
    <col min="6403" max="6403" width="12.28515625" style="1" customWidth="1"/>
    <col min="6404" max="6404" width="13" style="1" customWidth="1"/>
    <col min="6405" max="6405" width="12.7109375" style="1" customWidth="1"/>
    <col min="6406" max="6406" width="12.85546875" style="1" customWidth="1"/>
    <col min="6407" max="6407" width="13" style="1" customWidth="1"/>
    <col min="6408" max="6408" width="12.140625" style="1" customWidth="1"/>
    <col min="6409" max="6409" width="11.85546875" style="1" bestFit="1" customWidth="1"/>
    <col min="6410" max="6410" width="11.7109375" style="1" customWidth="1"/>
    <col min="6411" max="6411" width="11.85546875" style="1" bestFit="1" customWidth="1"/>
    <col min="6412" max="6412" width="11.85546875" style="1" customWidth="1"/>
    <col min="6413" max="6413" width="9.140625" style="1"/>
    <col min="6414" max="6414" width="21.5703125" style="1" customWidth="1"/>
    <col min="6415" max="6655" width="9.140625" style="1"/>
    <col min="6656" max="6656" width="24.85546875" style="1" customWidth="1"/>
    <col min="6657" max="6657" width="12.5703125" style="1" customWidth="1"/>
    <col min="6658" max="6658" width="12" style="1" customWidth="1"/>
    <col min="6659" max="6659" width="12.28515625" style="1" customWidth="1"/>
    <col min="6660" max="6660" width="13" style="1" customWidth="1"/>
    <col min="6661" max="6661" width="12.7109375" style="1" customWidth="1"/>
    <col min="6662" max="6662" width="12.85546875" style="1" customWidth="1"/>
    <col min="6663" max="6663" width="13" style="1" customWidth="1"/>
    <col min="6664" max="6664" width="12.140625" style="1" customWidth="1"/>
    <col min="6665" max="6665" width="11.85546875" style="1" bestFit="1" customWidth="1"/>
    <col min="6666" max="6666" width="11.7109375" style="1" customWidth="1"/>
    <col min="6667" max="6667" width="11.85546875" style="1" bestFit="1" customWidth="1"/>
    <col min="6668" max="6668" width="11.85546875" style="1" customWidth="1"/>
    <col min="6669" max="6669" width="9.140625" style="1"/>
    <col min="6670" max="6670" width="21.5703125" style="1" customWidth="1"/>
    <col min="6671" max="6911" width="9.140625" style="1"/>
    <col min="6912" max="6912" width="24.85546875" style="1" customWidth="1"/>
    <col min="6913" max="6913" width="12.5703125" style="1" customWidth="1"/>
    <col min="6914" max="6914" width="12" style="1" customWidth="1"/>
    <col min="6915" max="6915" width="12.28515625" style="1" customWidth="1"/>
    <col min="6916" max="6916" width="13" style="1" customWidth="1"/>
    <col min="6917" max="6917" width="12.7109375" style="1" customWidth="1"/>
    <col min="6918" max="6918" width="12.85546875" style="1" customWidth="1"/>
    <col min="6919" max="6919" width="13" style="1" customWidth="1"/>
    <col min="6920" max="6920" width="12.140625" style="1" customWidth="1"/>
    <col min="6921" max="6921" width="11.85546875" style="1" bestFit="1" customWidth="1"/>
    <col min="6922" max="6922" width="11.7109375" style="1" customWidth="1"/>
    <col min="6923" max="6923" width="11.85546875" style="1" bestFit="1" customWidth="1"/>
    <col min="6924" max="6924" width="11.85546875" style="1" customWidth="1"/>
    <col min="6925" max="6925" width="9.140625" style="1"/>
    <col min="6926" max="6926" width="21.5703125" style="1" customWidth="1"/>
    <col min="6927" max="7167" width="9.140625" style="1"/>
    <col min="7168" max="7168" width="24.85546875" style="1" customWidth="1"/>
    <col min="7169" max="7169" width="12.5703125" style="1" customWidth="1"/>
    <col min="7170" max="7170" width="12" style="1" customWidth="1"/>
    <col min="7171" max="7171" width="12.28515625" style="1" customWidth="1"/>
    <col min="7172" max="7172" width="13" style="1" customWidth="1"/>
    <col min="7173" max="7173" width="12.7109375" style="1" customWidth="1"/>
    <col min="7174" max="7174" width="12.85546875" style="1" customWidth="1"/>
    <col min="7175" max="7175" width="13" style="1" customWidth="1"/>
    <col min="7176" max="7176" width="12.140625" style="1" customWidth="1"/>
    <col min="7177" max="7177" width="11.85546875" style="1" bestFit="1" customWidth="1"/>
    <col min="7178" max="7178" width="11.7109375" style="1" customWidth="1"/>
    <col min="7179" max="7179" width="11.85546875" style="1" bestFit="1" customWidth="1"/>
    <col min="7180" max="7180" width="11.85546875" style="1" customWidth="1"/>
    <col min="7181" max="7181" width="9.140625" style="1"/>
    <col min="7182" max="7182" width="21.5703125" style="1" customWidth="1"/>
    <col min="7183" max="7423" width="9.140625" style="1"/>
    <col min="7424" max="7424" width="24.85546875" style="1" customWidth="1"/>
    <col min="7425" max="7425" width="12.5703125" style="1" customWidth="1"/>
    <col min="7426" max="7426" width="12" style="1" customWidth="1"/>
    <col min="7427" max="7427" width="12.28515625" style="1" customWidth="1"/>
    <col min="7428" max="7428" width="13" style="1" customWidth="1"/>
    <col min="7429" max="7429" width="12.7109375" style="1" customWidth="1"/>
    <col min="7430" max="7430" width="12.85546875" style="1" customWidth="1"/>
    <col min="7431" max="7431" width="13" style="1" customWidth="1"/>
    <col min="7432" max="7432" width="12.140625" style="1" customWidth="1"/>
    <col min="7433" max="7433" width="11.85546875" style="1" bestFit="1" customWidth="1"/>
    <col min="7434" max="7434" width="11.7109375" style="1" customWidth="1"/>
    <col min="7435" max="7435" width="11.85546875" style="1" bestFit="1" customWidth="1"/>
    <col min="7436" max="7436" width="11.85546875" style="1" customWidth="1"/>
    <col min="7437" max="7437" width="9.140625" style="1"/>
    <col min="7438" max="7438" width="21.5703125" style="1" customWidth="1"/>
    <col min="7439" max="7679" width="9.140625" style="1"/>
    <col min="7680" max="7680" width="24.85546875" style="1" customWidth="1"/>
    <col min="7681" max="7681" width="12.5703125" style="1" customWidth="1"/>
    <col min="7682" max="7682" width="12" style="1" customWidth="1"/>
    <col min="7683" max="7683" width="12.28515625" style="1" customWidth="1"/>
    <col min="7684" max="7684" width="13" style="1" customWidth="1"/>
    <col min="7685" max="7685" width="12.7109375" style="1" customWidth="1"/>
    <col min="7686" max="7686" width="12.85546875" style="1" customWidth="1"/>
    <col min="7687" max="7687" width="13" style="1" customWidth="1"/>
    <col min="7688" max="7688" width="12.140625" style="1" customWidth="1"/>
    <col min="7689" max="7689" width="11.85546875" style="1" bestFit="1" customWidth="1"/>
    <col min="7690" max="7690" width="11.7109375" style="1" customWidth="1"/>
    <col min="7691" max="7691" width="11.85546875" style="1" bestFit="1" customWidth="1"/>
    <col min="7692" max="7692" width="11.85546875" style="1" customWidth="1"/>
    <col min="7693" max="7693" width="9.140625" style="1"/>
    <col min="7694" max="7694" width="21.5703125" style="1" customWidth="1"/>
    <col min="7695" max="7935" width="9.140625" style="1"/>
    <col min="7936" max="7936" width="24.85546875" style="1" customWidth="1"/>
    <col min="7937" max="7937" width="12.5703125" style="1" customWidth="1"/>
    <col min="7938" max="7938" width="12" style="1" customWidth="1"/>
    <col min="7939" max="7939" width="12.28515625" style="1" customWidth="1"/>
    <col min="7940" max="7940" width="13" style="1" customWidth="1"/>
    <col min="7941" max="7941" width="12.7109375" style="1" customWidth="1"/>
    <col min="7942" max="7942" width="12.85546875" style="1" customWidth="1"/>
    <col min="7943" max="7943" width="13" style="1" customWidth="1"/>
    <col min="7944" max="7944" width="12.140625" style="1" customWidth="1"/>
    <col min="7945" max="7945" width="11.85546875" style="1" bestFit="1" customWidth="1"/>
    <col min="7946" max="7946" width="11.7109375" style="1" customWidth="1"/>
    <col min="7947" max="7947" width="11.85546875" style="1" bestFit="1" customWidth="1"/>
    <col min="7948" max="7948" width="11.85546875" style="1" customWidth="1"/>
    <col min="7949" max="7949" width="9.140625" style="1"/>
    <col min="7950" max="7950" width="21.5703125" style="1" customWidth="1"/>
    <col min="7951" max="8191" width="9.140625" style="1"/>
    <col min="8192" max="8192" width="24.85546875" style="1" customWidth="1"/>
    <col min="8193" max="8193" width="12.5703125" style="1" customWidth="1"/>
    <col min="8194" max="8194" width="12" style="1" customWidth="1"/>
    <col min="8195" max="8195" width="12.28515625" style="1" customWidth="1"/>
    <col min="8196" max="8196" width="13" style="1" customWidth="1"/>
    <col min="8197" max="8197" width="12.7109375" style="1" customWidth="1"/>
    <col min="8198" max="8198" width="12.85546875" style="1" customWidth="1"/>
    <col min="8199" max="8199" width="13" style="1" customWidth="1"/>
    <col min="8200" max="8200" width="12.140625" style="1" customWidth="1"/>
    <col min="8201" max="8201" width="11.85546875" style="1" bestFit="1" customWidth="1"/>
    <col min="8202" max="8202" width="11.7109375" style="1" customWidth="1"/>
    <col min="8203" max="8203" width="11.85546875" style="1" bestFit="1" customWidth="1"/>
    <col min="8204" max="8204" width="11.85546875" style="1" customWidth="1"/>
    <col min="8205" max="8205" width="9.140625" style="1"/>
    <col min="8206" max="8206" width="21.5703125" style="1" customWidth="1"/>
    <col min="8207" max="8447" width="9.140625" style="1"/>
    <col min="8448" max="8448" width="24.85546875" style="1" customWidth="1"/>
    <col min="8449" max="8449" width="12.5703125" style="1" customWidth="1"/>
    <col min="8450" max="8450" width="12" style="1" customWidth="1"/>
    <col min="8451" max="8451" width="12.28515625" style="1" customWidth="1"/>
    <col min="8452" max="8452" width="13" style="1" customWidth="1"/>
    <col min="8453" max="8453" width="12.7109375" style="1" customWidth="1"/>
    <col min="8454" max="8454" width="12.85546875" style="1" customWidth="1"/>
    <col min="8455" max="8455" width="13" style="1" customWidth="1"/>
    <col min="8456" max="8456" width="12.140625" style="1" customWidth="1"/>
    <col min="8457" max="8457" width="11.85546875" style="1" bestFit="1" customWidth="1"/>
    <col min="8458" max="8458" width="11.7109375" style="1" customWidth="1"/>
    <col min="8459" max="8459" width="11.85546875" style="1" bestFit="1" customWidth="1"/>
    <col min="8460" max="8460" width="11.85546875" style="1" customWidth="1"/>
    <col min="8461" max="8461" width="9.140625" style="1"/>
    <col min="8462" max="8462" width="21.5703125" style="1" customWidth="1"/>
    <col min="8463" max="8703" width="9.140625" style="1"/>
    <col min="8704" max="8704" width="24.85546875" style="1" customWidth="1"/>
    <col min="8705" max="8705" width="12.5703125" style="1" customWidth="1"/>
    <col min="8706" max="8706" width="12" style="1" customWidth="1"/>
    <col min="8707" max="8707" width="12.28515625" style="1" customWidth="1"/>
    <col min="8708" max="8708" width="13" style="1" customWidth="1"/>
    <col min="8709" max="8709" width="12.7109375" style="1" customWidth="1"/>
    <col min="8710" max="8710" width="12.85546875" style="1" customWidth="1"/>
    <col min="8711" max="8711" width="13" style="1" customWidth="1"/>
    <col min="8712" max="8712" width="12.140625" style="1" customWidth="1"/>
    <col min="8713" max="8713" width="11.85546875" style="1" bestFit="1" customWidth="1"/>
    <col min="8714" max="8714" width="11.7109375" style="1" customWidth="1"/>
    <col min="8715" max="8715" width="11.85546875" style="1" bestFit="1" customWidth="1"/>
    <col min="8716" max="8716" width="11.85546875" style="1" customWidth="1"/>
    <col min="8717" max="8717" width="9.140625" style="1"/>
    <col min="8718" max="8718" width="21.5703125" style="1" customWidth="1"/>
    <col min="8719" max="8959" width="9.140625" style="1"/>
    <col min="8960" max="8960" width="24.85546875" style="1" customWidth="1"/>
    <col min="8961" max="8961" width="12.5703125" style="1" customWidth="1"/>
    <col min="8962" max="8962" width="12" style="1" customWidth="1"/>
    <col min="8963" max="8963" width="12.28515625" style="1" customWidth="1"/>
    <col min="8964" max="8964" width="13" style="1" customWidth="1"/>
    <col min="8965" max="8965" width="12.7109375" style="1" customWidth="1"/>
    <col min="8966" max="8966" width="12.85546875" style="1" customWidth="1"/>
    <col min="8967" max="8967" width="13" style="1" customWidth="1"/>
    <col min="8968" max="8968" width="12.140625" style="1" customWidth="1"/>
    <col min="8969" max="8969" width="11.85546875" style="1" bestFit="1" customWidth="1"/>
    <col min="8970" max="8970" width="11.7109375" style="1" customWidth="1"/>
    <col min="8971" max="8971" width="11.85546875" style="1" bestFit="1" customWidth="1"/>
    <col min="8972" max="8972" width="11.85546875" style="1" customWidth="1"/>
    <col min="8973" max="8973" width="9.140625" style="1"/>
    <col min="8974" max="8974" width="21.5703125" style="1" customWidth="1"/>
    <col min="8975" max="9215" width="9.140625" style="1"/>
    <col min="9216" max="9216" width="24.85546875" style="1" customWidth="1"/>
    <col min="9217" max="9217" width="12.5703125" style="1" customWidth="1"/>
    <col min="9218" max="9218" width="12" style="1" customWidth="1"/>
    <col min="9219" max="9219" width="12.28515625" style="1" customWidth="1"/>
    <col min="9220" max="9220" width="13" style="1" customWidth="1"/>
    <col min="9221" max="9221" width="12.7109375" style="1" customWidth="1"/>
    <col min="9222" max="9222" width="12.85546875" style="1" customWidth="1"/>
    <col min="9223" max="9223" width="13" style="1" customWidth="1"/>
    <col min="9224" max="9224" width="12.140625" style="1" customWidth="1"/>
    <col min="9225" max="9225" width="11.85546875" style="1" bestFit="1" customWidth="1"/>
    <col min="9226" max="9226" width="11.7109375" style="1" customWidth="1"/>
    <col min="9227" max="9227" width="11.85546875" style="1" bestFit="1" customWidth="1"/>
    <col min="9228" max="9228" width="11.85546875" style="1" customWidth="1"/>
    <col min="9229" max="9229" width="9.140625" style="1"/>
    <col min="9230" max="9230" width="21.5703125" style="1" customWidth="1"/>
    <col min="9231" max="9471" width="9.140625" style="1"/>
    <col min="9472" max="9472" width="24.85546875" style="1" customWidth="1"/>
    <col min="9473" max="9473" width="12.5703125" style="1" customWidth="1"/>
    <col min="9474" max="9474" width="12" style="1" customWidth="1"/>
    <col min="9475" max="9475" width="12.28515625" style="1" customWidth="1"/>
    <col min="9476" max="9476" width="13" style="1" customWidth="1"/>
    <col min="9477" max="9477" width="12.7109375" style="1" customWidth="1"/>
    <col min="9478" max="9478" width="12.85546875" style="1" customWidth="1"/>
    <col min="9479" max="9479" width="13" style="1" customWidth="1"/>
    <col min="9480" max="9480" width="12.140625" style="1" customWidth="1"/>
    <col min="9481" max="9481" width="11.85546875" style="1" bestFit="1" customWidth="1"/>
    <col min="9482" max="9482" width="11.7109375" style="1" customWidth="1"/>
    <col min="9483" max="9483" width="11.85546875" style="1" bestFit="1" customWidth="1"/>
    <col min="9484" max="9484" width="11.85546875" style="1" customWidth="1"/>
    <col min="9485" max="9485" width="9.140625" style="1"/>
    <col min="9486" max="9486" width="21.5703125" style="1" customWidth="1"/>
    <col min="9487" max="9727" width="9.140625" style="1"/>
    <col min="9728" max="9728" width="24.85546875" style="1" customWidth="1"/>
    <col min="9729" max="9729" width="12.5703125" style="1" customWidth="1"/>
    <col min="9730" max="9730" width="12" style="1" customWidth="1"/>
    <col min="9731" max="9731" width="12.28515625" style="1" customWidth="1"/>
    <col min="9732" max="9732" width="13" style="1" customWidth="1"/>
    <col min="9733" max="9733" width="12.7109375" style="1" customWidth="1"/>
    <col min="9734" max="9734" width="12.85546875" style="1" customWidth="1"/>
    <col min="9735" max="9735" width="13" style="1" customWidth="1"/>
    <col min="9736" max="9736" width="12.140625" style="1" customWidth="1"/>
    <col min="9737" max="9737" width="11.85546875" style="1" bestFit="1" customWidth="1"/>
    <col min="9738" max="9738" width="11.7109375" style="1" customWidth="1"/>
    <col min="9739" max="9739" width="11.85546875" style="1" bestFit="1" customWidth="1"/>
    <col min="9740" max="9740" width="11.85546875" style="1" customWidth="1"/>
    <col min="9741" max="9741" width="9.140625" style="1"/>
    <col min="9742" max="9742" width="21.5703125" style="1" customWidth="1"/>
    <col min="9743" max="9983" width="9.140625" style="1"/>
    <col min="9984" max="9984" width="24.85546875" style="1" customWidth="1"/>
    <col min="9985" max="9985" width="12.5703125" style="1" customWidth="1"/>
    <col min="9986" max="9986" width="12" style="1" customWidth="1"/>
    <col min="9987" max="9987" width="12.28515625" style="1" customWidth="1"/>
    <col min="9988" max="9988" width="13" style="1" customWidth="1"/>
    <col min="9989" max="9989" width="12.7109375" style="1" customWidth="1"/>
    <col min="9990" max="9990" width="12.85546875" style="1" customWidth="1"/>
    <col min="9991" max="9991" width="13" style="1" customWidth="1"/>
    <col min="9992" max="9992" width="12.140625" style="1" customWidth="1"/>
    <col min="9993" max="9993" width="11.85546875" style="1" bestFit="1" customWidth="1"/>
    <col min="9994" max="9994" width="11.7109375" style="1" customWidth="1"/>
    <col min="9995" max="9995" width="11.85546875" style="1" bestFit="1" customWidth="1"/>
    <col min="9996" max="9996" width="11.85546875" style="1" customWidth="1"/>
    <col min="9997" max="9997" width="9.140625" style="1"/>
    <col min="9998" max="9998" width="21.5703125" style="1" customWidth="1"/>
    <col min="9999" max="10239" width="9.140625" style="1"/>
    <col min="10240" max="10240" width="24.85546875" style="1" customWidth="1"/>
    <col min="10241" max="10241" width="12.5703125" style="1" customWidth="1"/>
    <col min="10242" max="10242" width="12" style="1" customWidth="1"/>
    <col min="10243" max="10243" width="12.28515625" style="1" customWidth="1"/>
    <col min="10244" max="10244" width="13" style="1" customWidth="1"/>
    <col min="10245" max="10245" width="12.7109375" style="1" customWidth="1"/>
    <col min="10246" max="10246" width="12.85546875" style="1" customWidth="1"/>
    <col min="10247" max="10247" width="13" style="1" customWidth="1"/>
    <col min="10248" max="10248" width="12.140625" style="1" customWidth="1"/>
    <col min="10249" max="10249" width="11.85546875" style="1" bestFit="1" customWidth="1"/>
    <col min="10250" max="10250" width="11.7109375" style="1" customWidth="1"/>
    <col min="10251" max="10251" width="11.85546875" style="1" bestFit="1" customWidth="1"/>
    <col min="10252" max="10252" width="11.85546875" style="1" customWidth="1"/>
    <col min="10253" max="10253" width="9.140625" style="1"/>
    <col min="10254" max="10254" width="21.5703125" style="1" customWidth="1"/>
    <col min="10255" max="10495" width="9.140625" style="1"/>
    <col min="10496" max="10496" width="24.85546875" style="1" customWidth="1"/>
    <col min="10497" max="10497" width="12.5703125" style="1" customWidth="1"/>
    <col min="10498" max="10498" width="12" style="1" customWidth="1"/>
    <col min="10499" max="10499" width="12.28515625" style="1" customWidth="1"/>
    <col min="10500" max="10500" width="13" style="1" customWidth="1"/>
    <col min="10501" max="10501" width="12.7109375" style="1" customWidth="1"/>
    <col min="10502" max="10502" width="12.85546875" style="1" customWidth="1"/>
    <col min="10503" max="10503" width="13" style="1" customWidth="1"/>
    <col min="10504" max="10504" width="12.140625" style="1" customWidth="1"/>
    <col min="10505" max="10505" width="11.85546875" style="1" bestFit="1" customWidth="1"/>
    <col min="10506" max="10506" width="11.7109375" style="1" customWidth="1"/>
    <col min="10507" max="10507" width="11.85546875" style="1" bestFit="1" customWidth="1"/>
    <col min="10508" max="10508" width="11.85546875" style="1" customWidth="1"/>
    <col min="10509" max="10509" width="9.140625" style="1"/>
    <col min="10510" max="10510" width="21.5703125" style="1" customWidth="1"/>
    <col min="10511" max="10751" width="9.140625" style="1"/>
    <col min="10752" max="10752" width="24.85546875" style="1" customWidth="1"/>
    <col min="10753" max="10753" width="12.5703125" style="1" customWidth="1"/>
    <col min="10754" max="10754" width="12" style="1" customWidth="1"/>
    <col min="10755" max="10755" width="12.28515625" style="1" customWidth="1"/>
    <col min="10756" max="10756" width="13" style="1" customWidth="1"/>
    <col min="10757" max="10757" width="12.7109375" style="1" customWidth="1"/>
    <col min="10758" max="10758" width="12.85546875" style="1" customWidth="1"/>
    <col min="10759" max="10759" width="13" style="1" customWidth="1"/>
    <col min="10760" max="10760" width="12.140625" style="1" customWidth="1"/>
    <col min="10761" max="10761" width="11.85546875" style="1" bestFit="1" customWidth="1"/>
    <col min="10762" max="10762" width="11.7109375" style="1" customWidth="1"/>
    <col min="10763" max="10763" width="11.85546875" style="1" bestFit="1" customWidth="1"/>
    <col min="10764" max="10764" width="11.85546875" style="1" customWidth="1"/>
    <col min="10765" max="10765" width="9.140625" style="1"/>
    <col min="10766" max="10766" width="21.5703125" style="1" customWidth="1"/>
    <col min="10767" max="11007" width="9.140625" style="1"/>
    <col min="11008" max="11008" width="24.85546875" style="1" customWidth="1"/>
    <col min="11009" max="11009" width="12.5703125" style="1" customWidth="1"/>
    <col min="11010" max="11010" width="12" style="1" customWidth="1"/>
    <col min="11011" max="11011" width="12.28515625" style="1" customWidth="1"/>
    <col min="11012" max="11012" width="13" style="1" customWidth="1"/>
    <col min="11013" max="11013" width="12.7109375" style="1" customWidth="1"/>
    <col min="11014" max="11014" width="12.85546875" style="1" customWidth="1"/>
    <col min="11015" max="11015" width="13" style="1" customWidth="1"/>
    <col min="11016" max="11016" width="12.140625" style="1" customWidth="1"/>
    <col min="11017" max="11017" width="11.85546875" style="1" bestFit="1" customWidth="1"/>
    <col min="11018" max="11018" width="11.7109375" style="1" customWidth="1"/>
    <col min="11019" max="11019" width="11.85546875" style="1" bestFit="1" customWidth="1"/>
    <col min="11020" max="11020" width="11.85546875" style="1" customWidth="1"/>
    <col min="11021" max="11021" width="9.140625" style="1"/>
    <col min="11022" max="11022" width="21.5703125" style="1" customWidth="1"/>
    <col min="11023" max="11263" width="9.140625" style="1"/>
    <col min="11264" max="11264" width="24.85546875" style="1" customWidth="1"/>
    <col min="11265" max="11265" width="12.5703125" style="1" customWidth="1"/>
    <col min="11266" max="11266" width="12" style="1" customWidth="1"/>
    <col min="11267" max="11267" width="12.28515625" style="1" customWidth="1"/>
    <col min="11268" max="11268" width="13" style="1" customWidth="1"/>
    <col min="11269" max="11269" width="12.7109375" style="1" customWidth="1"/>
    <col min="11270" max="11270" width="12.85546875" style="1" customWidth="1"/>
    <col min="11271" max="11271" width="13" style="1" customWidth="1"/>
    <col min="11272" max="11272" width="12.140625" style="1" customWidth="1"/>
    <col min="11273" max="11273" width="11.85546875" style="1" bestFit="1" customWidth="1"/>
    <col min="11274" max="11274" width="11.7109375" style="1" customWidth="1"/>
    <col min="11275" max="11275" width="11.85546875" style="1" bestFit="1" customWidth="1"/>
    <col min="11276" max="11276" width="11.85546875" style="1" customWidth="1"/>
    <col min="11277" max="11277" width="9.140625" style="1"/>
    <col min="11278" max="11278" width="21.5703125" style="1" customWidth="1"/>
    <col min="11279" max="11519" width="9.140625" style="1"/>
    <col min="11520" max="11520" width="24.85546875" style="1" customWidth="1"/>
    <col min="11521" max="11521" width="12.5703125" style="1" customWidth="1"/>
    <col min="11522" max="11522" width="12" style="1" customWidth="1"/>
    <col min="11523" max="11523" width="12.28515625" style="1" customWidth="1"/>
    <col min="11524" max="11524" width="13" style="1" customWidth="1"/>
    <col min="11525" max="11525" width="12.7109375" style="1" customWidth="1"/>
    <col min="11526" max="11526" width="12.85546875" style="1" customWidth="1"/>
    <col min="11527" max="11527" width="13" style="1" customWidth="1"/>
    <col min="11528" max="11528" width="12.140625" style="1" customWidth="1"/>
    <col min="11529" max="11529" width="11.85546875" style="1" bestFit="1" customWidth="1"/>
    <col min="11530" max="11530" width="11.7109375" style="1" customWidth="1"/>
    <col min="11531" max="11531" width="11.85546875" style="1" bestFit="1" customWidth="1"/>
    <col min="11532" max="11532" width="11.85546875" style="1" customWidth="1"/>
    <col min="11533" max="11533" width="9.140625" style="1"/>
    <col min="11534" max="11534" width="21.5703125" style="1" customWidth="1"/>
    <col min="11535" max="11775" width="9.140625" style="1"/>
    <col min="11776" max="11776" width="24.85546875" style="1" customWidth="1"/>
    <col min="11777" max="11777" width="12.5703125" style="1" customWidth="1"/>
    <col min="11778" max="11778" width="12" style="1" customWidth="1"/>
    <col min="11779" max="11779" width="12.28515625" style="1" customWidth="1"/>
    <col min="11780" max="11780" width="13" style="1" customWidth="1"/>
    <col min="11781" max="11781" width="12.7109375" style="1" customWidth="1"/>
    <col min="11782" max="11782" width="12.85546875" style="1" customWidth="1"/>
    <col min="11783" max="11783" width="13" style="1" customWidth="1"/>
    <col min="11784" max="11784" width="12.140625" style="1" customWidth="1"/>
    <col min="11785" max="11785" width="11.85546875" style="1" bestFit="1" customWidth="1"/>
    <col min="11786" max="11786" width="11.7109375" style="1" customWidth="1"/>
    <col min="11787" max="11787" width="11.85546875" style="1" bestFit="1" customWidth="1"/>
    <col min="11788" max="11788" width="11.85546875" style="1" customWidth="1"/>
    <col min="11789" max="11789" width="9.140625" style="1"/>
    <col min="11790" max="11790" width="21.5703125" style="1" customWidth="1"/>
    <col min="11791" max="12031" width="9.140625" style="1"/>
    <col min="12032" max="12032" width="24.85546875" style="1" customWidth="1"/>
    <col min="12033" max="12033" width="12.5703125" style="1" customWidth="1"/>
    <col min="12034" max="12034" width="12" style="1" customWidth="1"/>
    <col min="12035" max="12035" width="12.28515625" style="1" customWidth="1"/>
    <col min="12036" max="12036" width="13" style="1" customWidth="1"/>
    <col min="12037" max="12037" width="12.7109375" style="1" customWidth="1"/>
    <col min="12038" max="12038" width="12.85546875" style="1" customWidth="1"/>
    <col min="12039" max="12039" width="13" style="1" customWidth="1"/>
    <col min="12040" max="12040" width="12.140625" style="1" customWidth="1"/>
    <col min="12041" max="12041" width="11.85546875" style="1" bestFit="1" customWidth="1"/>
    <col min="12042" max="12042" width="11.7109375" style="1" customWidth="1"/>
    <col min="12043" max="12043" width="11.85546875" style="1" bestFit="1" customWidth="1"/>
    <col min="12044" max="12044" width="11.85546875" style="1" customWidth="1"/>
    <col min="12045" max="12045" width="9.140625" style="1"/>
    <col min="12046" max="12046" width="21.5703125" style="1" customWidth="1"/>
    <col min="12047" max="12287" width="9.140625" style="1"/>
    <col min="12288" max="12288" width="24.85546875" style="1" customWidth="1"/>
    <col min="12289" max="12289" width="12.5703125" style="1" customWidth="1"/>
    <col min="12290" max="12290" width="12" style="1" customWidth="1"/>
    <col min="12291" max="12291" width="12.28515625" style="1" customWidth="1"/>
    <col min="12292" max="12292" width="13" style="1" customWidth="1"/>
    <col min="12293" max="12293" width="12.7109375" style="1" customWidth="1"/>
    <col min="12294" max="12294" width="12.85546875" style="1" customWidth="1"/>
    <col min="12295" max="12295" width="13" style="1" customWidth="1"/>
    <col min="12296" max="12296" width="12.140625" style="1" customWidth="1"/>
    <col min="12297" max="12297" width="11.85546875" style="1" bestFit="1" customWidth="1"/>
    <col min="12298" max="12298" width="11.7109375" style="1" customWidth="1"/>
    <col min="12299" max="12299" width="11.85546875" style="1" bestFit="1" customWidth="1"/>
    <col min="12300" max="12300" width="11.85546875" style="1" customWidth="1"/>
    <col min="12301" max="12301" width="9.140625" style="1"/>
    <col min="12302" max="12302" width="21.5703125" style="1" customWidth="1"/>
    <col min="12303" max="12543" width="9.140625" style="1"/>
    <col min="12544" max="12544" width="24.85546875" style="1" customWidth="1"/>
    <col min="12545" max="12545" width="12.5703125" style="1" customWidth="1"/>
    <col min="12546" max="12546" width="12" style="1" customWidth="1"/>
    <col min="12547" max="12547" width="12.28515625" style="1" customWidth="1"/>
    <col min="12548" max="12548" width="13" style="1" customWidth="1"/>
    <col min="12549" max="12549" width="12.7109375" style="1" customWidth="1"/>
    <col min="12550" max="12550" width="12.85546875" style="1" customWidth="1"/>
    <col min="12551" max="12551" width="13" style="1" customWidth="1"/>
    <col min="12552" max="12552" width="12.140625" style="1" customWidth="1"/>
    <col min="12553" max="12553" width="11.85546875" style="1" bestFit="1" customWidth="1"/>
    <col min="12554" max="12554" width="11.7109375" style="1" customWidth="1"/>
    <col min="12555" max="12555" width="11.85546875" style="1" bestFit="1" customWidth="1"/>
    <col min="12556" max="12556" width="11.85546875" style="1" customWidth="1"/>
    <col min="12557" max="12557" width="9.140625" style="1"/>
    <col min="12558" max="12558" width="21.5703125" style="1" customWidth="1"/>
    <col min="12559" max="12799" width="9.140625" style="1"/>
    <col min="12800" max="12800" width="24.85546875" style="1" customWidth="1"/>
    <col min="12801" max="12801" width="12.5703125" style="1" customWidth="1"/>
    <col min="12802" max="12802" width="12" style="1" customWidth="1"/>
    <col min="12803" max="12803" width="12.28515625" style="1" customWidth="1"/>
    <col min="12804" max="12804" width="13" style="1" customWidth="1"/>
    <col min="12805" max="12805" width="12.7109375" style="1" customWidth="1"/>
    <col min="12806" max="12806" width="12.85546875" style="1" customWidth="1"/>
    <col min="12807" max="12807" width="13" style="1" customWidth="1"/>
    <col min="12808" max="12808" width="12.140625" style="1" customWidth="1"/>
    <col min="12809" max="12809" width="11.85546875" style="1" bestFit="1" customWidth="1"/>
    <col min="12810" max="12810" width="11.7109375" style="1" customWidth="1"/>
    <col min="12811" max="12811" width="11.85546875" style="1" bestFit="1" customWidth="1"/>
    <col min="12812" max="12812" width="11.85546875" style="1" customWidth="1"/>
    <col min="12813" max="12813" width="9.140625" style="1"/>
    <col min="12814" max="12814" width="21.5703125" style="1" customWidth="1"/>
    <col min="12815" max="13055" width="9.140625" style="1"/>
    <col min="13056" max="13056" width="24.85546875" style="1" customWidth="1"/>
    <col min="13057" max="13057" width="12.5703125" style="1" customWidth="1"/>
    <col min="13058" max="13058" width="12" style="1" customWidth="1"/>
    <col min="13059" max="13059" width="12.28515625" style="1" customWidth="1"/>
    <col min="13060" max="13060" width="13" style="1" customWidth="1"/>
    <col min="13061" max="13061" width="12.7109375" style="1" customWidth="1"/>
    <col min="13062" max="13062" width="12.85546875" style="1" customWidth="1"/>
    <col min="13063" max="13063" width="13" style="1" customWidth="1"/>
    <col min="13064" max="13064" width="12.140625" style="1" customWidth="1"/>
    <col min="13065" max="13065" width="11.85546875" style="1" bestFit="1" customWidth="1"/>
    <col min="13066" max="13066" width="11.7109375" style="1" customWidth="1"/>
    <col min="13067" max="13067" width="11.85546875" style="1" bestFit="1" customWidth="1"/>
    <col min="13068" max="13068" width="11.85546875" style="1" customWidth="1"/>
    <col min="13069" max="13069" width="9.140625" style="1"/>
    <col min="13070" max="13070" width="21.5703125" style="1" customWidth="1"/>
    <col min="13071" max="13311" width="9.140625" style="1"/>
    <col min="13312" max="13312" width="24.85546875" style="1" customWidth="1"/>
    <col min="13313" max="13313" width="12.5703125" style="1" customWidth="1"/>
    <col min="13314" max="13314" width="12" style="1" customWidth="1"/>
    <col min="13315" max="13315" width="12.28515625" style="1" customWidth="1"/>
    <col min="13316" max="13316" width="13" style="1" customWidth="1"/>
    <col min="13317" max="13317" width="12.7109375" style="1" customWidth="1"/>
    <col min="13318" max="13318" width="12.85546875" style="1" customWidth="1"/>
    <col min="13319" max="13319" width="13" style="1" customWidth="1"/>
    <col min="13320" max="13320" width="12.140625" style="1" customWidth="1"/>
    <col min="13321" max="13321" width="11.85546875" style="1" bestFit="1" customWidth="1"/>
    <col min="13322" max="13322" width="11.7109375" style="1" customWidth="1"/>
    <col min="13323" max="13323" width="11.85546875" style="1" bestFit="1" customWidth="1"/>
    <col min="13324" max="13324" width="11.85546875" style="1" customWidth="1"/>
    <col min="13325" max="13325" width="9.140625" style="1"/>
    <col min="13326" max="13326" width="21.5703125" style="1" customWidth="1"/>
    <col min="13327" max="13567" width="9.140625" style="1"/>
    <col min="13568" max="13568" width="24.85546875" style="1" customWidth="1"/>
    <col min="13569" max="13569" width="12.5703125" style="1" customWidth="1"/>
    <col min="13570" max="13570" width="12" style="1" customWidth="1"/>
    <col min="13571" max="13571" width="12.28515625" style="1" customWidth="1"/>
    <col min="13572" max="13572" width="13" style="1" customWidth="1"/>
    <col min="13573" max="13573" width="12.7109375" style="1" customWidth="1"/>
    <col min="13574" max="13574" width="12.85546875" style="1" customWidth="1"/>
    <col min="13575" max="13575" width="13" style="1" customWidth="1"/>
    <col min="13576" max="13576" width="12.140625" style="1" customWidth="1"/>
    <col min="13577" max="13577" width="11.85546875" style="1" bestFit="1" customWidth="1"/>
    <col min="13578" max="13578" width="11.7109375" style="1" customWidth="1"/>
    <col min="13579" max="13579" width="11.85546875" style="1" bestFit="1" customWidth="1"/>
    <col min="13580" max="13580" width="11.85546875" style="1" customWidth="1"/>
    <col min="13581" max="13581" width="9.140625" style="1"/>
    <col min="13582" max="13582" width="21.5703125" style="1" customWidth="1"/>
    <col min="13583" max="13823" width="9.140625" style="1"/>
    <col min="13824" max="13824" width="24.85546875" style="1" customWidth="1"/>
    <col min="13825" max="13825" width="12.5703125" style="1" customWidth="1"/>
    <col min="13826" max="13826" width="12" style="1" customWidth="1"/>
    <col min="13827" max="13827" width="12.28515625" style="1" customWidth="1"/>
    <col min="13828" max="13828" width="13" style="1" customWidth="1"/>
    <col min="13829" max="13829" width="12.7109375" style="1" customWidth="1"/>
    <col min="13830" max="13830" width="12.85546875" style="1" customWidth="1"/>
    <col min="13831" max="13831" width="13" style="1" customWidth="1"/>
    <col min="13832" max="13832" width="12.140625" style="1" customWidth="1"/>
    <col min="13833" max="13833" width="11.85546875" style="1" bestFit="1" customWidth="1"/>
    <col min="13834" max="13834" width="11.7109375" style="1" customWidth="1"/>
    <col min="13835" max="13835" width="11.85546875" style="1" bestFit="1" customWidth="1"/>
    <col min="13836" max="13836" width="11.85546875" style="1" customWidth="1"/>
    <col min="13837" max="13837" width="9.140625" style="1"/>
    <col min="13838" max="13838" width="21.5703125" style="1" customWidth="1"/>
    <col min="13839" max="14079" width="9.140625" style="1"/>
    <col min="14080" max="14080" width="24.85546875" style="1" customWidth="1"/>
    <col min="14081" max="14081" width="12.5703125" style="1" customWidth="1"/>
    <col min="14082" max="14082" width="12" style="1" customWidth="1"/>
    <col min="14083" max="14083" width="12.28515625" style="1" customWidth="1"/>
    <col min="14084" max="14084" width="13" style="1" customWidth="1"/>
    <col min="14085" max="14085" width="12.7109375" style="1" customWidth="1"/>
    <col min="14086" max="14086" width="12.85546875" style="1" customWidth="1"/>
    <col min="14087" max="14087" width="13" style="1" customWidth="1"/>
    <col min="14088" max="14088" width="12.140625" style="1" customWidth="1"/>
    <col min="14089" max="14089" width="11.85546875" style="1" bestFit="1" customWidth="1"/>
    <col min="14090" max="14090" width="11.7109375" style="1" customWidth="1"/>
    <col min="14091" max="14091" width="11.85546875" style="1" bestFit="1" customWidth="1"/>
    <col min="14092" max="14092" width="11.85546875" style="1" customWidth="1"/>
    <col min="14093" max="14093" width="9.140625" style="1"/>
    <col min="14094" max="14094" width="21.5703125" style="1" customWidth="1"/>
    <col min="14095" max="14335" width="9.140625" style="1"/>
    <col min="14336" max="14336" width="24.85546875" style="1" customWidth="1"/>
    <col min="14337" max="14337" width="12.5703125" style="1" customWidth="1"/>
    <col min="14338" max="14338" width="12" style="1" customWidth="1"/>
    <col min="14339" max="14339" width="12.28515625" style="1" customWidth="1"/>
    <col min="14340" max="14340" width="13" style="1" customWidth="1"/>
    <col min="14341" max="14341" width="12.7109375" style="1" customWidth="1"/>
    <col min="14342" max="14342" width="12.85546875" style="1" customWidth="1"/>
    <col min="14343" max="14343" width="13" style="1" customWidth="1"/>
    <col min="14344" max="14344" width="12.140625" style="1" customWidth="1"/>
    <col min="14345" max="14345" width="11.85546875" style="1" bestFit="1" customWidth="1"/>
    <col min="14346" max="14346" width="11.7109375" style="1" customWidth="1"/>
    <col min="14347" max="14347" width="11.85546875" style="1" bestFit="1" customWidth="1"/>
    <col min="14348" max="14348" width="11.85546875" style="1" customWidth="1"/>
    <col min="14349" max="14349" width="9.140625" style="1"/>
    <col min="14350" max="14350" width="21.5703125" style="1" customWidth="1"/>
    <col min="14351" max="14591" width="9.140625" style="1"/>
    <col min="14592" max="14592" width="24.85546875" style="1" customWidth="1"/>
    <col min="14593" max="14593" width="12.5703125" style="1" customWidth="1"/>
    <col min="14594" max="14594" width="12" style="1" customWidth="1"/>
    <col min="14595" max="14595" width="12.28515625" style="1" customWidth="1"/>
    <col min="14596" max="14596" width="13" style="1" customWidth="1"/>
    <col min="14597" max="14597" width="12.7109375" style="1" customWidth="1"/>
    <col min="14598" max="14598" width="12.85546875" style="1" customWidth="1"/>
    <col min="14599" max="14599" width="13" style="1" customWidth="1"/>
    <col min="14600" max="14600" width="12.140625" style="1" customWidth="1"/>
    <col min="14601" max="14601" width="11.85546875" style="1" bestFit="1" customWidth="1"/>
    <col min="14602" max="14602" width="11.7109375" style="1" customWidth="1"/>
    <col min="14603" max="14603" width="11.85546875" style="1" bestFit="1" customWidth="1"/>
    <col min="14604" max="14604" width="11.85546875" style="1" customWidth="1"/>
    <col min="14605" max="14605" width="9.140625" style="1"/>
    <col min="14606" max="14606" width="21.5703125" style="1" customWidth="1"/>
    <col min="14607" max="14847" width="9.140625" style="1"/>
    <col min="14848" max="14848" width="24.85546875" style="1" customWidth="1"/>
    <col min="14849" max="14849" width="12.5703125" style="1" customWidth="1"/>
    <col min="14850" max="14850" width="12" style="1" customWidth="1"/>
    <col min="14851" max="14851" width="12.28515625" style="1" customWidth="1"/>
    <col min="14852" max="14852" width="13" style="1" customWidth="1"/>
    <col min="14853" max="14853" width="12.7109375" style="1" customWidth="1"/>
    <col min="14854" max="14854" width="12.85546875" style="1" customWidth="1"/>
    <col min="14855" max="14855" width="13" style="1" customWidth="1"/>
    <col min="14856" max="14856" width="12.140625" style="1" customWidth="1"/>
    <col min="14857" max="14857" width="11.85546875" style="1" bestFit="1" customWidth="1"/>
    <col min="14858" max="14858" width="11.7109375" style="1" customWidth="1"/>
    <col min="14859" max="14859" width="11.85546875" style="1" bestFit="1" customWidth="1"/>
    <col min="14860" max="14860" width="11.85546875" style="1" customWidth="1"/>
    <col min="14861" max="14861" width="9.140625" style="1"/>
    <col min="14862" max="14862" width="21.5703125" style="1" customWidth="1"/>
    <col min="14863" max="15103" width="9.140625" style="1"/>
    <col min="15104" max="15104" width="24.85546875" style="1" customWidth="1"/>
    <col min="15105" max="15105" width="12.5703125" style="1" customWidth="1"/>
    <col min="15106" max="15106" width="12" style="1" customWidth="1"/>
    <col min="15107" max="15107" width="12.28515625" style="1" customWidth="1"/>
    <col min="15108" max="15108" width="13" style="1" customWidth="1"/>
    <col min="15109" max="15109" width="12.7109375" style="1" customWidth="1"/>
    <col min="15110" max="15110" width="12.85546875" style="1" customWidth="1"/>
    <col min="15111" max="15111" width="13" style="1" customWidth="1"/>
    <col min="15112" max="15112" width="12.140625" style="1" customWidth="1"/>
    <col min="15113" max="15113" width="11.85546875" style="1" bestFit="1" customWidth="1"/>
    <col min="15114" max="15114" width="11.7109375" style="1" customWidth="1"/>
    <col min="15115" max="15115" width="11.85546875" style="1" bestFit="1" customWidth="1"/>
    <col min="15116" max="15116" width="11.85546875" style="1" customWidth="1"/>
    <col min="15117" max="15117" width="9.140625" style="1"/>
    <col min="15118" max="15118" width="21.5703125" style="1" customWidth="1"/>
    <col min="15119" max="15359" width="9.140625" style="1"/>
    <col min="15360" max="15360" width="24.85546875" style="1" customWidth="1"/>
    <col min="15361" max="15361" width="12.5703125" style="1" customWidth="1"/>
    <col min="15362" max="15362" width="12" style="1" customWidth="1"/>
    <col min="15363" max="15363" width="12.28515625" style="1" customWidth="1"/>
    <col min="15364" max="15364" width="13" style="1" customWidth="1"/>
    <col min="15365" max="15365" width="12.7109375" style="1" customWidth="1"/>
    <col min="15366" max="15366" width="12.85546875" style="1" customWidth="1"/>
    <col min="15367" max="15367" width="13" style="1" customWidth="1"/>
    <col min="15368" max="15368" width="12.140625" style="1" customWidth="1"/>
    <col min="15369" max="15369" width="11.85546875" style="1" bestFit="1" customWidth="1"/>
    <col min="15370" max="15370" width="11.7109375" style="1" customWidth="1"/>
    <col min="15371" max="15371" width="11.85546875" style="1" bestFit="1" customWidth="1"/>
    <col min="15372" max="15372" width="11.85546875" style="1" customWidth="1"/>
    <col min="15373" max="15373" width="9.140625" style="1"/>
    <col min="15374" max="15374" width="21.5703125" style="1" customWidth="1"/>
    <col min="15375" max="15615" width="9.140625" style="1"/>
    <col min="15616" max="15616" width="24.85546875" style="1" customWidth="1"/>
    <col min="15617" max="15617" width="12.5703125" style="1" customWidth="1"/>
    <col min="15618" max="15618" width="12" style="1" customWidth="1"/>
    <col min="15619" max="15619" width="12.28515625" style="1" customWidth="1"/>
    <col min="15620" max="15620" width="13" style="1" customWidth="1"/>
    <col min="15621" max="15621" width="12.7109375" style="1" customWidth="1"/>
    <col min="15622" max="15622" width="12.85546875" style="1" customWidth="1"/>
    <col min="15623" max="15623" width="13" style="1" customWidth="1"/>
    <col min="15624" max="15624" width="12.140625" style="1" customWidth="1"/>
    <col min="15625" max="15625" width="11.85546875" style="1" bestFit="1" customWidth="1"/>
    <col min="15626" max="15626" width="11.7109375" style="1" customWidth="1"/>
    <col min="15627" max="15627" width="11.85546875" style="1" bestFit="1" customWidth="1"/>
    <col min="15628" max="15628" width="11.85546875" style="1" customWidth="1"/>
    <col min="15629" max="15629" width="9.140625" style="1"/>
    <col min="15630" max="15630" width="21.5703125" style="1" customWidth="1"/>
    <col min="15631" max="15871" width="9.140625" style="1"/>
    <col min="15872" max="15872" width="24.85546875" style="1" customWidth="1"/>
    <col min="15873" max="15873" width="12.5703125" style="1" customWidth="1"/>
    <col min="15874" max="15874" width="12" style="1" customWidth="1"/>
    <col min="15875" max="15875" width="12.28515625" style="1" customWidth="1"/>
    <col min="15876" max="15876" width="13" style="1" customWidth="1"/>
    <col min="15877" max="15877" width="12.7109375" style="1" customWidth="1"/>
    <col min="15878" max="15878" width="12.85546875" style="1" customWidth="1"/>
    <col min="15879" max="15879" width="13" style="1" customWidth="1"/>
    <col min="15880" max="15880" width="12.140625" style="1" customWidth="1"/>
    <col min="15881" max="15881" width="11.85546875" style="1" bestFit="1" customWidth="1"/>
    <col min="15882" max="15882" width="11.7109375" style="1" customWidth="1"/>
    <col min="15883" max="15883" width="11.85546875" style="1" bestFit="1" customWidth="1"/>
    <col min="15884" max="15884" width="11.85546875" style="1" customWidth="1"/>
    <col min="15885" max="15885" width="9.140625" style="1"/>
    <col min="15886" max="15886" width="21.5703125" style="1" customWidth="1"/>
    <col min="15887" max="16127" width="9.140625" style="1"/>
    <col min="16128" max="16128" width="24.85546875" style="1" customWidth="1"/>
    <col min="16129" max="16129" width="12.5703125" style="1" customWidth="1"/>
    <col min="16130" max="16130" width="12" style="1" customWidth="1"/>
    <col min="16131" max="16131" width="12.28515625" style="1" customWidth="1"/>
    <col min="16132" max="16132" width="13" style="1" customWidth="1"/>
    <col min="16133" max="16133" width="12.7109375" style="1" customWidth="1"/>
    <col min="16134" max="16134" width="12.85546875" style="1" customWidth="1"/>
    <col min="16135" max="16135" width="13" style="1" customWidth="1"/>
    <col min="16136" max="16136" width="12.140625" style="1" customWidth="1"/>
    <col min="16137" max="16137" width="11.85546875" style="1" bestFit="1" customWidth="1"/>
    <col min="16138" max="16138" width="11.7109375" style="1" customWidth="1"/>
    <col min="16139" max="16139" width="11.85546875" style="1" bestFit="1" customWidth="1"/>
    <col min="16140" max="16140" width="11.85546875" style="1" customWidth="1"/>
    <col min="16141" max="16141" width="9.140625" style="1"/>
    <col min="16142" max="16142" width="21.5703125" style="1" customWidth="1"/>
    <col min="16143" max="16384" width="9.140625" style="1"/>
  </cols>
  <sheetData>
    <row r="2" spans="2:16" x14ac:dyDescent="0.25">
      <c r="B2" s="5"/>
      <c r="C2" s="6" t="s">
        <v>950</v>
      </c>
      <c r="D2" s="6" t="s">
        <v>0</v>
      </c>
      <c r="E2" s="6" t="s">
        <v>1</v>
      </c>
      <c r="F2" s="6" t="s">
        <v>2</v>
      </c>
      <c r="G2" s="6" t="s">
        <v>3</v>
      </c>
      <c r="H2" s="6" t="s">
        <v>4</v>
      </c>
      <c r="I2" s="6" t="s">
        <v>5</v>
      </c>
      <c r="J2" s="6" t="s">
        <v>6</v>
      </c>
      <c r="K2" s="6" t="s">
        <v>7</v>
      </c>
      <c r="L2" s="6" t="s">
        <v>8</v>
      </c>
      <c r="M2" s="6" t="s">
        <v>9</v>
      </c>
      <c r="N2" s="6" t="s">
        <v>791</v>
      </c>
      <c r="O2" s="6" t="s">
        <v>933</v>
      </c>
      <c r="P2" s="6" t="s">
        <v>951</v>
      </c>
    </row>
    <row r="3" spans="2:16" outlineLevel="1" x14ac:dyDescent="0.25">
      <c r="B3" s="7" t="s">
        <v>10</v>
      </c>
      <c r="C3" s="8">
        <v>16500</v>
      </c>
      <c r="D3" s="8">
        <v>17350</v>
      </c>
      <c r="E3" s="8">
        <v>18300</v>
      </c>
      <c r="F3" s="8">
        <v>18300</v>
      </c>
      <c r="G3" s="8">
        <v>20350</v>
      </c>
      <c r="H3" s="8">
        <v>20700</v>
      </c>
      <c r="I3" s="8">
        <v>20750</v>
      </c>
      <c r="J3" s="8">
        <v>20750</v>
      </c>
      <c r="K3" s="8">
        <v>21350</v>
      </c>
      <c r="L3" s="8">
        <v>22200</v>
      </c>
      <c r="M3" s="9">
        <v>23150</v>
      </c>
      <c r="N3" s="10">
        <v>23100</v>
      </c>
      <c r="O3" s="126">
        <v>24250</v>
      </c>
      <c r="P3" s="126">
        <v>24900</v>
      </c>
    </row>
    <row r="4" spans="2:16" outlineLevel="1" x14ac:dyDescent="0.25">
      <c r="B4" s="7" t="s">
        <v>11</v>
      </c>
      <c r="C4" s="8">
        <v>17350</v>
      </c>
      <c r="D4" s="8">
        <v>17350</v>
      </c>
      <c r="E4" s="8">
        <v>19350</v>
      </c>
      <c r="F4" s="8">
        <v>19700</v>
      </c>
      <c r="G4" s="8">
        <v>20950</v>
      </c>
      <c r="H4" s="8">
        <v>21900</v>
      </c>
      <c r="I4" s="8">
        <v>21900</v>
      </c>
      <c r="J4" s="8">
        <v>21900</v>
      </c>
      <c r="K4" s="8">
        <v>21950</v>
      </c>
      <c r="L4" s="8">
        <v>22700</v>
      </c>
      <c r="M4" s="9">
        <v>22950</v>
      </c>
      <c r="N4" s="10">
        <v>23700</v>
      </c>
      <c r="O4" s="126">
        <v>22750</v>
      </c>
      <c r="P4" s="126">
        <v>23050</v>
      </c>
    </row>
    <row r="5" spans="2:16" outlineLevel="1" x14ac:dyDescent="0.25">
      <c r="B5" s="7" t="s">
        <v>12</v>
      </c>
      <c r="C5" s="8">
        <v>15900</v>
      </c>
      <c r="D5" s="8">
        <v>16250</v>
      </c>
      <c r="E5" s="8">
        <v>17100</v>
      </c>
      <c r="F5" s="8">
        <v>17250</v>
      </c>
      <c r="G5" s="8">
        <v>19250</v>
      </c>
      <c r="H5" s="8">
        <v>20300</v>
      </c>
      <c r="I5" s="8">
        <v>20300</v>
      </c>
      <c r="J5" s="8">
        <v>20300</v>
      </c>
      <c r="K5" s="8">
        <v>20300</v>
      </c>
      <c r="L5" s="8">
        <v>21100</v>
      </c>
      <c r="M5" s="9">
        <v>21800</v>
      </c>
      <c r="N5" s="10">
        <v>21700</v>
      </c>
      <c r="O5" s="126">
        <v>21900</v>
      </c>
      <c r="P5" s="126">
        <v>22200</v>
      </c>
    </row>
    <row r="6" spans="2:16" x14ac:dyDescent="0.25">
      <c r="B6" s="7" t="s">
        <v>13</v>
      </c>
      <c r="C6" s="8">
        <v>21250</v>
      </c>
      <c r="D6" s="8">
        <v>22150</v>
      </c>
      <c r="E6" s="8">
        <v>23650</v>
      </c>
      <c r="F6" s="8">
        <v>24550</v>
      </c>
      <c r="G6" s="8">
        <v>24950</v>
      </c>
      <c r="H6" s="8">
        <v>26000</v>
      </c>
      <c r="I6" s="8">
        <v>26000</v>
      </c>
      <c r="J6" s="8">
        <v>26000</v>
      </c>
      <c r="K6" s="8">
        <v>26550</v>
      </c>
      <c r="L6" s="8">
        <v>26550</v>
      </c>
      <c r="M6" s="9">
        <v>28000</v>
      </c>
      <c r="N6" s="10">
        <v>27500</v>
      </c>
      <c r="O6" s="126">
        <v>28750</v>
      </c>
      <c r="P6" s="126">
        <v>29100</v>
      </c>
    </row>
    <row r="7" spans="2:16" x14ac:dyDescent="0.25">
      <c r="B7" s="7" t="s">
        <v>14</v>
      </c>
      <c r="C7" s="8">
        <v>18200</v>
      </c>
      <c r="D7" s="8">
        <v>18200</v>
      </c>
      <c r="E7" s="8">
        <v>20100</v>
      </c>
      <c r="F7" s="8">
        <v>20150</v>
      </c>
      <c r="G7" s="8">
        <v>20150</v>
      </c>
      <c r="H7" s="8">
        <v>20400</v>
      </c>
      <c r="I7" s="8">
        <v>20400</v>
      </c>
      <c r="J7" s="8">
        <v>20400</v>
      </c>
      <c r="K7" s="8">
        <v>20700</v>
      </c>
      <c r="L7" s="8">
        <v>21550</v>
      </c>
      <c r="M7" s="9">
        <v>23650</v>
      </c>
      <c r="N7" s="10">
        <v>22500</v>
      </c>
      <c r="O7" s="126">
        <v>23600</v>
      </c>
      <c r="P7" s="126">
        <v>24750</v>
      </c>
    </row>
    <row r="8" spans="2:16" x14ac:dyDescent="0.25">
      <c r="B8" s="7" t="s">
        <v>15</v>
      </c>
      <c r="C8" s="8">
        <v>15900</v>
      </c>
      <c r="D8" s="8">
        <v>16250</v>
      </c>
      <c r="E8" s="8">
        <v>16900</v>
      </c>
      <c r="F8" s="8">
        <v>17100</v>
      </c>
      <c r="G8" s="8">
        <v>19250</v>
      </c>
      <c r="H8" s="8">
        <v>20000</v>
      </c>
      <c r="I8" s="8">
        <v>20000</v>
      </c>
      <c r="J8" s="8">
        <v>20000</v>
      </c>
      <c r="K8" s="8">
        <v>20200</v>
      </c>
      <c r="L8" s="8">
        <v>21000</v>
      </c>
      <c r="M8" s="9">
        <v>21750</v>
      </c>
      <c r="N8" s="10">
        <v>21700</v>
      </c>
      <c r="O8" s="126">
        <v>21650</v>
      </c>
      <c r="P8" s="126">
        <v>21950</v>
      </c>
    </row>
    <row r="9" spans="2:16" x14ac:dyDescent="0.25">
      <c r="B9" s="7" t="s">
        <v>16</v>
      </c>
      <c r="C9" s="8">
        <v>17350</v>
      </c>
      <c r="D9" s="8">
        <v>17350</v>
      </c>
      <c r="E9" s="8">
        <v>19100</v>
      </c>
      <c r="F9" s="8">
        <v>19550</v>
      </c>
      <c r="G9" s="8">
        <v>19550</v>
      </c>
      <c r="H9" s="8">
        <v>20350</v>
      </c>
      <c r="I9" s="8">
        <v>20350</v>
      </c>
      <c r="J9" s="8">
        <v>20350</v>
      </c>
      <c r="K9" s="8">
        <v>20350</v>
      </c>
      <c r="L9" s="8">
        <v>21150</v>
      </c>
      <c r="M9" s="9">
        <v>22000</v>
      </c>
      <c r="N9" s="10">
        <v>21950</v>
      </c>
      <c r="O9" s="126">
        <v>21650</v>
      </c>
      <c r="P9" s="126">
        <v>21950</v>
      </c>
    </row>
    <row r="10" spans="2:16" x14ac:dyDescent="0.25">
      <c r="B10" s="7" t="s">
        <v>17</v>
      </c>
      <c r="C10" s="8">
        <v>17350</v>
      </c>
      <c r="D10" s="8">
        <v>17350</v>
      </c>
      <c r="E10" s="8">
        <v>18900</v>
      </c>
      <c r="F10" s="8">
        <v>19150</v>
      </c>
      <c r="G10" s="8">
        <v>19250</v>
      </c>
      <c r="H10" s="8">
        <v>20000</v>
      </c>
      <c r="I10" s="8">
        <v>20000</v>
      </c>
      <c r="J10" s="8">
        <v>20000</v>
      </c>
      <c r="K10" s="8">
        <v>20200</v>
      </c>
      <c r="L10" s="8">
        <v>21000</v>
      </c>
      <c r="M10" s="9">
        <v>21750</v>
      </c>
      <c r="N10" s="10">
        <v>21700</v>
      </c>
      <c r="O10" s="126">
        <v>22100</v>
      </c>
      <c r="P10" s="126">
        <v>22400</v>
      </c>
    </row>
    <row r="11" spans="2:16" x14ac:dyDescent="0.25">
      <c r="B11" s="7" t="s">
        <v>18</v>
      </c>
      <c r="C11" s="8">
        <v>15900</v>
      </c>
      <c r="D11" s="8">
        <v>16250</v>
      </c>
      <c r="E11" s="8">
        <v>16900</v>
      </c>
      <c r="F11" s="8">
        <v>17100</v>
      </c>
      <c r="G11" s="8">
        <v>19250</v>
      </c>
      <c r="H11" s="8">
        <v>20000</v>
      </c>
      <c r="I11" s="8">
        <v>20000</v>
      </c>
      <c r="J11" s="8">
        <v>20000</v>
      </c>
      <c r="K11" s="8">
        <v>20200</v>
      </c>
      <c r="L11" s="8">
        <v>21000</v>
      </c>
      <c r="M11" s="9">
        <v>21750</v>
      </c>
      <c r="N11" s="10">
        <v>21700</v>
      </c>
      <c r="O11" s="126">
        <v>21650</v>
      </c>
      <c r="P11" s="126">
        <v>21950</v>
      </c>
    </row>
    <row r="12" spans="2:16" x14ac:dyDescent="0.25">
      <c r="B12" s="7" t="s">
        <v>19</v>
      </c>
      <c r="C12" s="8">
        <v>17550</v>
      </c>
      <c r="D12" s="8">
        <v>17550</v>
      </c>
      <c r="E12" s="8">
        <v>18450</v>
      </c>
      <c r="F12" s="8">
        <v>18550</v>
      </c>
      <c r="G12" s="8">
        <v>20550</v>
      </c>
      <c r="H12" s="8">
        <v>21850</v>
      </c>
      <c r="I12" s="8">
        <v>21850</v>
      </c>
      <c r="J12" s="8">
        <v>21850</v>
      </c>
      <c r="K12" s="8">
        <v>21850</v>
      </c>
      <c r="L12" s="8">
        <v>22700</v>
      </c>
      <c r="M12" s="9">
        <v>23550</v>
      </c>
      <c r="N12" s="10">
        <v>23500</v>
      </c>
      <c r="O12" s="126">
        <v>23600</v>
      </c>
      <c r="P12" s="126">
        <v>23900</v>
      </c>
    </row>
    <row r="13" spans="2:16" x14ac:dyDescent="0.25">
      <c r="B13" s="7" t="s">
        <v>20</v>
      </c>
      <c r="C13" s="8">
        <v>15900</v>
      </c>
      <c r="D13" s="8">
        <v>16250</v>
      </c>
      <c r="E13" s="8">
        <v>16900</v>
      </c>
      <c r="F13" s="8">
        <v>17100</v>
      </c>
      <c r="G13" s="8">
        <v>19250</v>
      </c>
      <c r="H13" s="8">
        <v>20000</v>
      </c>
      <c r="I13" s="8">
        <v>20000</v>
      </c>
      <c r="J13" s="8">
        <v>20000</v>
      </c>
      <c r="K13" s="8">
        <v>20200</v>
      </c>
      <c r="L13" s="8">
        <v>21000</v>
      </c>
      <c r="M13" s="9">
        <v>21750</v>
      </c>
      <c r="N13" s="10">
        <v>21700</v>
      </c>
      <c r="O13" s="126">
        <v>21650</v>
      </c>
      <c r="P13" s="126">
        <v>21950</v>
      </c>
    </row>
    <row r="14" spans="2:16" x14ac:dyDescent="0.25">
      <c r="B14" s="7" t="s">
        <v>21</v>
      </c>
      <c r="C14" s="8">
        <v>15950</v>
      </c>
      <c r="D14" s="8">
        <v>16350</v>
      </c>
      <c r="E14" s="8">
        <v>17200</v>
      </c>
      <c r="F14" s="8">
        <v>17550</v>
      </c>
      <c r="G14" s="8">
        <v>20100</v>
      </c>
      <c r="H14" s="8">
        <v>20600</v>
      </c>
      <c r="I14" s="8">
        <v>21200</v>
      </c>
      <c r="J14" s="8">
        <v>21200</v>
      </c>
      <c r="K14" s="8">
        <v>21700</v>
      </c>
      <c r="L14" s="8">
        <v>22500</v>
      </c>
      <c r="M14" s="9">
        <v>23750</v>
      </c>
      <c r="N14" s="10">
        <v>23600</v>
      </c>
      <c r="O14" s="126">
        <v>24450</v>
      </c>
      <c r="P14" s="126">
        <v>24800</v>
      </c>
    </row>
    <row r="15" spans="2:16" x14ac:dyDescent="0.25">
      <c r="B15" s="7" t="s">
        <v>22</v>
      </c>
      <c r="C15" s="8">
        <v>16450</v>
      </c>
      <c r="D15" s="8">
        <v>16850</v>
      </c>
      <c r="E15" s="8">
        <v>17500</v>
      </c>
      <c r="F15" s="8">
        <v>17900</v>
      </c>
      <c r="G15" s="8">
        <v>21800</v>
      </c>
      <c r="H15" s="8">
        <v>23350</v>
      </c>
      <c r="I15" s="8">
        <v>23350</v>
      </c>
      <c r="J15" s="8">
        <v>22800</v>
      </c>
      <c r="K15" s="8">
        <v>22800</v>
      </c>
      <c r="L15" s="8">
        <v>22850</v>
      </c>
      <c r="M15" s="9">
        <v>23750</v>
      </c>
      <c r="N15" s="10">
        <v>23700</v>
      </c>
      <c r="O15" s="126">
        <v>23900</v>
      </c>
      <c r="P15" s="126">
        <v>24250</v>
      </c>
    </row>
    <row r="16" spans="2:16" x14ac:dyDescent="0.25">
      <c r="B16" s="7" t="s">
        <v>23</v>
      </c>
      <c r="C16" s="8">
        <v>16700</v>
      </c>
      <c r="D16" s="8">
        <v>16950</v>
      </c>
      <c r="E16" s="8">
        <v>17750</v>
      </c>
      <c r="F16" s="8">
        <v>17750</v>
      </c>
      <c r="G16" s="8">
        <v>20600</v>
      </c>
      <c r="H16" s="8">
        <v>21350</v>
      </c>
      <c r="I16" s="8">
        <v>21350</v>
      </c>
      <c r="J16" s="8">
        <v>21350</v>
      </c>
      <c r="K16" s="8">
        <v>21350</v>
      </c>
      <c r="L16" s="8">
        <v>22200</v>
      </c>
      <c r="M16" s="9">
        <v>23000</v>
      </c>
      <c r="N16" s="10">
        <v>22950</v>
      </c>
      <c r="O16" s="126">
        <v>23900</v>
      </c>
      <c r="P16" s="126">
        <v>24200</v>
      </c>
    </row>
    <row r="17" spans="2:16" x14ac:dyDescent="0.25">
      <c r="B17" s="7" t="s">
        <v>24</v>
      </c>
      <c r="C17" s="8">
        <v>16900</v>
      </c>
      <c r="D17" s="8">
        <v>17150</v>
      </c>
      <c r="E17" s="8">
        <v>17450</v>
      </c>
      <c r="F17" s="8">
        <v>18500</v>
      </c>
      <c r="G17" s="8">
        <v>21200</v>
      </c>
      <c r="H17" s="8">
        <v>21600</v>
      </c>
      <c r="I17" s="8">
        <v>21600</v>
      </c>
      <c r="J17" s="8">
        <v>21600</v>
      </c>
      <c r="K17" s="8">
        <v>22000</v>
      </c>
      <c r="L17" s="8">
        <v>22900</v>
      </c>
      <c r="M17" s="9">
        <v>24250</v>
      </c>
      <c r="N17" s="10">
        <v>24200</v>
      </c>
      <c r="O17" s="126">
        <v>25050</v>
      </c>
      <c r="P17" s="126">
        <v>25400</v>
      </c>
    </row>
    <row r="18" spans="2:16" x14ac:dyDescent="0.25">
      <c r="B18" s="7" t="s">
        <v>25</v>
      </c>
      <c r="C18" s="8">
        <v>19050</v>
      </c>
      <c r="D18" s="8">
        <v>19100</v>
      </c>
      <c r="E18" s="8">
        <v>21050</v>
      </c>
      <c r="F18" s="8">
        <v>21250</v>
      </c>
      <c r="G18" s="8">
        <v>22700</v>
      </c>
      <c r="H18" s="8">
        <v>23100</v>
      </c>
      <c r="I18" s="8">
        <v>23150</v>
      </c>
      <c r="J18" s="8">
        <v>23150</v>
      </c>
      <c r="K18" s="8">
        <v>23500</v>
      </c>
      <c r="L18" s="8">
        <v>25350</v>
      </c>
      <c r="M18" s="9">
        <v>26200</v>
      </c>
      <c r="N18" s="10">
        <v>26950</v>
      </c>
      <c r="O18" s="126">
        <v>27650</v>
      </c>
      <c r="P18" s="126">
        <v>28000</v>
      </c>
    </row>
    <row r="19" spans="2:16" x14ac:dyDescent="0.25">
      <c r="B19" s="7" t="s">
        <v>26</v>
      </c>
      <c r="C19" s="8">
        <v>18350</v>
      </c>
      <c r="D19" s="8">
        <v>18850</v>
      </c>
      <c r="E19" s="8">
        <v>19550</v>
      </c>
      <c r="F19" s="8">
        <v>19850</v>
      </c>
      <c r="G19" s="8">
        <v>21750</v>
      </c>
      <c r="H19" s="8">
        <v>22600</v>
      </c>
      <c r="I19" s="8">
        <v>22600</v>
      </c>
      <c r="J19" s="8">
        <v>22600</v>
      </c>
      <c r="K19" s="8">
        <v>22600</v>
      </c>
      <c r="L19" s="8">
        <v>22850</v>
      </c>
      <c r="M19" s="9">
        <v>23250</v>
      </c>
      <c r="N19" s="10">
        <v>23750</v>
      </c>
      <c r="O19" s="126">
        <v>23900</v>
      </c>
      <c r="P19" s="126">
        <v>24200</v>
      </c>
    </row>
    <row r="20" spans="2:16" x14ac:dyDescent="0.25">
      <c r="B20" s="7" t="s">
        <v>27</v>
      </c>
      <c r="C20" s="8">
        <v>24300</v>
      </c>
      <c r="D20" s="8">
        <v>25600</v>
      </c>
      <c r="E20" s="8">
        <v>28150</v>
      </c>
      <c r="F20" s="8">
        <v>28650</v>
      </c>
      <c r="G20" s="8">
        <v>28650</v>
      </c>
      <c r="H20" s="8">
        <v>28650</v>
      </c>
      <c r="I20" s="8">
        <v>28650</v>
      </c>
      <c r="J20" s="8">
        <v>28650</v>
      </c>
      <c r="K20" s="8">
        <v>28650</v>
      </c>
      <c r="L20" s="8">
        <v>28650</v>
      </c>
      <c r="M20" s="9">
        <v>28900</v>
      </c>
      <c r="N20" s="10">
        <v>29050</v>
      </c>
      <c r="O20" s="126">
        <v>29150</v>
      </c>
      <c r="P20" s="126">
        <v>29550</v>
      </c>
    </row>
    <row r="21" spans="2:16" x14ac:dyDescent="0.25">
      <c r="B21" s="7" t="s">
        <v>28</v>
      </c>
      <c r="C21" s="8">
        <v>15900</v>
      </c>
      <c r="D21" s="8">
        <v>16250</v>
      </c>
      <c r="E21" s="8">
        <v>16900</v>
      </c>
      <c r="F21" s="8">
        <v>17100</v>
      </c>
      <c r="G21" s="8">
        <v>19300</v>
      </c>
      <c r="H21" s="8">
        <v>20000</v>
      </c>
      <c r="I21" s="8">
        <v>20000</v>
      </c>
      <c r="J21" s="8">
        <v>20000</v>
      </c>
      <c r="K21" s="8">
        <v>20200</v>
      </c>
      <c r="L21" s="8">
        <v>21000</v>
      </c>
      <c r="M21" s="9">
        <v>21750</v>
      </c>
      <c r="N21" s="10">
        <v>21700</v>
      </c>
      <c r="O21" s="126">
        <v>22750</v>
      </c>
      <c r="P21" s="126">
        <v>23100</v>
      </c>
    </row>
    <row r="22" spans="2:16" x14ac:dyDescent="0.25">
      <c r="B22" s="7" t="s">
        <v>29</v>
      </c>
      <c r="C22" s="8">
        <v>16050</v>
      </c>
      <c r="D22" s="8">
        <v>16600</v>
      </c>
      <c r="E22" s="8">
        <v>16900</v>
      </c>
      <c r="F22" s="8">
        <v>17200</v>
      </c>
      <c r="G22" s="8">
        <v>19250</v>
      </c>
      <c r="H22" s="8">
        <v>20000</v>
      </c>
      <c r="I22" s="8">
        <v>20000</v>
      </c>
      <c r="J22" s="8">
        <v>20000</v>
      </c>
      <c r="K22" s="8">
        <v>20200</v>
      </c>
      <c r="L22" s="8">
        <v>21000</v>
      </c>
      <c r="M22" s="9">
        <v>21750</v>
      </c>
      <c r="N22" s="10">
        <v>21700</v>
      </c>
      <c r="O22" s="126">
        <v>21950</v>
      </c>
      <c r="P22" s="126">
        <v>22250</v>
      </c>
    </row>
    <row r="23" spans="2:16" x14ac:dyDescent="0.25">
      <c r="B23" s="7" t="s">
        <v>30</v>
      </c>
      <c r="C23" s="8">
        <v>15900</v>
      </c>
      <c r="D23" s="8">
        <v>16250</v>
      </c>
      <c r="E23" s="8">
        <v>16900</v>
      </c>
      <c r="F23" s="8">
        <v>17100</v>
      </c>
      <c r="G23" s="8">
        <v>19250</v>
      </c>
      <c r="H23" s="8">
        <v>20000</v>
      </c>
      <c r="I23" s="8">
        <v>20000</v>
      </c>
      <c r="J23" s="8">
        <v>20000</v>
      </c>
      <c r="K23" s="8">
        <v>20200</v>
      </c>
      <c r="L23" s="8">
        <v>21000</v>
      </c>
      <c r="M23" s="9">
        <v>21750</v>
      </c>
      <c r="N23" s="10">
        <v>21700</v>
      </c>
      <c r="O23" s="126">
        <v>21650</v>
      </c>
      <c r="P23" s="126">
        <v>21950</v>
      </c>
    </row>
    <row r="24" spans="2:16" x14ac:dyDescent="0.25">
      <c r="B24" s="7" t="s">
        <v>31</v>
      </c>
      <c r="C24" s="8">
        <v>15900</v>
      </c>
      <c r="D24" s="8">
        <v>16300</v>
      </c>
      <c r="E24" s="8">
        <v>17150</v>
      </c>
      <c r="F24" s="8">
        <v>17250</v>
      </c>
      <c r="G24" s="8">
        <v>20350</v>
      </c>
      <c r="H24" s="8">
        <v>21450</v>
      </c>
      <c r="I24" s="8">
        <v>21450</v>
      </c>
      <c r="J24" s="8">
        <v>21450</v>
      </c>
      <c r="K24" s="8">
        <v>21650</v>
      </c>
      <c r="L24" s="8">
        <v>22500</v>
      </c>
      <c r="M24" s="9">
        <v>23700</v>
      </c>
      <c r="N24" s="10">
        <v>23650</v>
      </c>
      <c r="O24" s="126">
        <v>22500</v>
      </c>
      <c r="P24" s="126">
        <v>22800</v>
      </c>
    </row>
    <row r="25" spans="2:16" x14ac:dyDescent="0.25">
      <c r="B25" s="7" t="s">
        <v>32</v>
      </c>
      <c r="C25" s="8">
        <v>22950</v>
      </c>
      <c r="D25" s="8">
        <v>23550</v>
      </c>
      <c r="E25" s="8">
        <v>24550</v>
      </c>
      <c r="F25" s="8">
        <v>24850</v>
      </c>
      <c r="G25" s="8">
        <v>26200</v>
      </c>
      <c r="H25" s="8">
        <v>27550</v>
      </c>
      <c r="I25" s="8">
        <v>27550</v>
      </c>
      <c r="J25" s="8">
        <v>27550</v>
      </c>
      <c r="K25" s="8">
        <v>28250</v>
      </c>
      <c r="L25" s="8">
        <v>28950</v>
      </c>
      <c r="M25" s="9">
        <v>30350</v>
      </c>
      <c r="N25" s="10">
        <v>29550</v>
      </c>
      <c r="O25" s="126">
        <v>30750</v>
      </c>
      <c r="P25" s="126">
        <v>31150</v>
      </c>
    </row>
    <row r="26" spans="2:16" x14ac:dyDescent="0.25">
      <c r="B26" s="7" t="s">
        <v>33</v>
      </c>
      <c r="C26" s="8">
        <v>15900</v>
      </c>
      <c r="D26" s="8">
        <v>16350</v>
      </c>
      <c r="E26" s="8">
        <v>17100</v>
      </c>
      <c r="F26" s="8">
        <v>17100</v>
      </c>
      <c r="G26" s="8">
        <v>20650</v>
      </c>
      <c r="H26" s="8">
        <v>21250</v>
      </c>
      <c r="I26" s="8">
        <v>21250</v>
      </c>
      <c r="J26" s="8">
        <v>21250</v>
      </c>
      <c r="K26" s="8">
        <v>21400</v>
      </c>
      <c r="L26" s="8">
        <v>22350</v>
      </c>
      <c r="M26" s="9">
        <v>23000</v>
      </c>
      <c r="N26" s="10">
        <v>22950</v>
      </c>
      <c r="O26" s="126">
        <v>21850</v>
      </c>
      <c r="P26" s="126">
        <v>21950</v>
      </c>
    </row>
    <row r="27" spans="2:16" x14ac:dyDescent="0.25">
      <c r="B27" s="7" t="s">
        <v>34</v>
      </c>
      <c r="C27" s="8">
        <v>15900</v>
      </c>
      <c r="D27" s="8">
        <v>16250</v>
      </c>
      <c r="E27" s="8">
        <v>16900</v>
      </c>
      <c r="F27" s="8">
        <v>17100</v>
      </c>
      <c r="G27" s="8">
        <v>19250</v>
      </c>
      <c r="H27" s="8">
        <v>20000</v>
      </c>
      <c r="I27" s="8">
        <v>20000</v>
      </c>
      <c r="J27" s="8">
        <v>20000</v>
      </c>
      <c r="K27" s="8">
        <v>20200</v>
      </c>
      <c r="L27" s="8">
        <v>21000</v>
      </c>
      <c r="M27" s="9">
        <v>21750</v>
      </c>
      <c r="N27" s="10">
        <v>21700</v>
      </c>
      <c r="O27" s="126">
        <v>21650</v>
      </c>
      <c r="P27" s="126">
        <v>21950</v>
      </c>
    </row>
    <row r="28" spans="2:16" x14ac:dyDescent="0.25">
      <c r="B28" s="7" t="s">
        <v>35</v>
      </c>
      <c r="C28" s="8">
        <v>18200</v>
      </c>
      <c r="D28" s="8">
        <v>18700</v>
      </c>
      <c r="E28" s="8">
        <v>19400</v>
      </c>
      <c r="F28" s="8">
        <v>19850</v>
      </c>
      <c r="G28" s="8">
        <v>21100</v>
      </c>
      <c r="H28" s="8">
        <v>22050</v>
      </c>
      <c r="I28" s="8">
        <v>22050</v>
      </c>
      <c r="J28" s="8">
        <v>22050</v>
      </c>
      <c r="K28" s="8">
        <v>22350</v>
      </c>
      <c r="L28" s="8">
        <v>22950</v>
      </c>
      <c r="M28" s="9">
        <v>23900</v>
      </c>
      <c r="N28" s="10">
        <v>23600</v>
      </c>
      <c r="O28" s="126">
        <v>24400</v>
      </c>
      <c r="P28" s="126">
        <v>24700</v>
      </c>
    </row>
    <row r="29" spans="2:16" x14ac:dyDescent="0.25">
      <c r="B29" s="7" t="s">
        <v>36</v>
      </c>
      <c r="C29" s="8">
        <v>17350</v>
      </c>
      <c r="D29" s="8">
        <v>17350</v>
      </c>
      <c r="E29" s="8">
        <v>21950</v>
      </c>
      <c r="F29" s="8">
        <v>23000</v>
      </c>
      <c r="G29" s="8">
        <v>23000</v>
      </c>
      <c r="H29" s="8">
        <v>23000</v>
      </c>
      <c r="I29" s="8">
        <v>24250</v>
      </c>
      <c r="J29" s="8">
        <v>24250</v>
      </c>
      <c r="K29" s="8">
        <v>24900</v>
      </c>
      <c r="L29" s="8">
        <v>25750</v>
      </c>
      <c r="M29" s="9">
        <v>27250</v>
      </c>
      <c r="N29" s="10">
        <v>27150</v>
      </c>
      <c r="O29" s="126">
        <v>28500</v>
      </c>
      <c r="P29" s="126">
        <v>29900</v>
      </c>
    </row>
    <row r="30" spans="2:16" x14ac:dyDescent="0.25">
      <c r="B30" s="7" t="s">
        <v>37</v>
      </c>
      <c r="C30" s="8">
        <v>17000</v>
      </c>
      <c r="D30" s="8">
        <v>17350</v>
      </c>
      <c r="E30" s="8">
        <v>18250</v>
      </c>
      <c r="F30" s="8">
        <v>18650</v>
      </c>
      <c r="G30" s="8">
        <v>20550</v>
      </c>
      <c r="H30" s="8">
        <v>21450</v>
      </c>
      <c r="I30" s="8">
        <v>21450</v>
      </c>
      <c r="J30" s="8">
        <v>21450</v>
      </c>
      <c r="K30" s="8">
        <v>21800</v>
      </c>
      <c r="L30" s="8">
        <v>22650</v>
      </c>
      <c r="M30" s="9">
        <v>23550</v>
      </c>
      <c r="N30" s="10">
        <v>23550</v>
      </c>
      <c r="O30" s="126">
        <v>24050</v>
      </c>
      <c r="P30" s="126">
        <v>24400</v>
      </c>
    </row>
    <row r="31" spans="2:16" x14ac:dyDescent="0.25">
      <c r="B31" s="7" t="s">
        <v>38</v>
      </c>
      <c r="C31" s="8">
        <v>15900</v>
      </c>
      <c r="D31" s="8">
        <v>16250</v>
      </c>
      <c r="E31" s="8">
        <v>16900</v>
      </c>
      <c r="F31" s="8">
        <v>17100</v>
      </c>
      <c r="G31" s="8">
        <v>19250</v>
      </c>
      <c r="H31" s="8">
        <v>20000</v>
      </c>
      <c r="I31" s="8">
        <v>20000</v>
      </c>
      <c r="J31" s="8">
        <v>20000</v>
      </c>
      <c r="K31" s="8">
        <v>20200</v>
      </c>
      <c r="L31" s="8">
        <v>21000</v>
      </c>
      <c r="M31" s="9">
        <v>21750</v>
      </c>
      <c r="N31" s="10">
        <v>21700</v>
      </c>
      <c r="O31" s="126">
        <v>21650</v>
      </c>
      <c r="P31" s="126">
        <v>21950</v>
      </c>
    </row>
    <row r="32" spans="2:16" x14ac:dyDescent="0.25">
      <c r="B32" s="7" t="s">
        <v>39</v>
      </c>
      <c r="C32" s="8">
        <v>15900</v>
      </c>
      <c r="D32" s="8">
        <v>16250</v>
      </c>
      <c r="E32" s="8">
        <v>16900</v>
      </c>
      <c r="F32" s="8">
        <v>17100</v>
      </c>
      <c r="G32" s="8">
        <v>20800</v>
      </c>
      <c r="H32" s="8">
        <v>21550</v>
      </c>
      <c r="I32" s="8">
        <v>21550</v>
      </c>
      <c r="J32" s="8">
        <v>21550</v>
      </c>
      <c r="K32" s="8">
        <v>21800</v>
      </c>
      <c r="L32" s="8">
        <v>22700</v>
      </c>
      <c r="M32" s="9">
        <v>24050</v>
      </c>
      <c r="N32" s="10">
        <v>24000</v>
      </c>
      <c r="O32" s="126">
        <v>24200</v>
      </c>
      <c r="P32" s="126">
        <v>24500</v>
      </c>
    </row>
    <row r="33" spans="2:16" x14ac:dyDescent="0.25">
      <c r="B33" s="7" t="s">
        <v>40</v>
      </c>
      <c r="C33" s="8">
        <v>17350</v>
      </c>
      <c r="D33" s="8">
        <v>17350</v>
      </c>
      <c r="E33" s="8">
        <v>18350</v>
      </c>
      <c r="F33" s="8">
        <v>19200</v>
      </c>
      <c r="G33" s="8">
        <v>19250</v>
      </c>
      <c r="H33" s="8">
        <v>20400</v>
      </c>
      <c r="I33" s="8">
        <v>20400</v>
      </c>
      <c r="J33" s="8">
        <v>20400</v>
      </c>
      <c r="K33" s="8">
        <v>20400</v>
      </c>
      <c r="L33" s="8">
        <v>21100</v>
      </c>
      <c r="M33" s="9">
        <v>21900</v>
      </c>
      <c r="N33" s="10">
        <v>21850</v>
      </c>
      <c r="O33" s="126">
        <v>21800</v>
      </c>
      <c r="P33" s="126">
        <v>22100</v>
      </c>
    </row>
    <row r="34" spans="2:16" x14ac:dyDescent="0.25">
      <c r="B34" s="7" t="s">
        <v>41</v>
      </c>
      <c r="C34" s="8">
        <v>17350</v>
      </c>
      <c r="D34" s="8">
        <v>17350</v>
      </c>
      <c r="E34" s="8">
        <v>18200</v>
      </c>
      <c r="F34" s="8">
        <v>18550</v>
      </c>
      <c r="G34" s="8">
        <v>21350</v>
      </c>
      <c r="H34" s="8">
        <v>22200</v>
      </c>
      <c r="I34" s="8">
        <v>22200</v>
      </c>
      <c r="J34" s="8">
        <v>22200</v>
      </c>
      <c r="K34" s="8">
        <v>22400</v>
      </c>
      <c r="L34" s="8">
        <v>23300</v>
      </c>
      <c r="M34" s="9">
        <v>23300</v>
      </c>
      <c r="N34" s="10">
        <v>24100</v>
      </c>
      <c r="O34" s="126">
        <v>22900</v>
      </c>
      <c r="P34" s="126">
        <v>22650</v>
      </c>
    </row>
    <row r="35" spans="2:16" x14ac:dyDescent="0.25">
      <c r="B35" s="7" t="s">
        <v>42</v>
      </c>
      <c r="C35" s="8">
        <v>15900</v>
      </c>
      <c r="D35" s="8">
        <v>16250</v>
      </c>
      <c r="E35" s="8">
        <v>16900</v>
      </c>
      <c r="F35" s="8">
        <v>17100</v>
      </c>
      <c r="G35" s="8">
        <v>19250</v>
      </c>
      <c r="H35" s="8">
        <v>20000</v>
      </c>
      <c r="I35" s="8">
        <v>20000</v>
      </c>
      <c r="J35" s="8">
        <v>20000</v>
      </c>
      <c r="K35" s="8">
        <v>20200</v>
      </c>
      <c r="L35" s="8">
        <v>21000</v>
      </c>
      <c r="M35" s="9">
        <v>21750</v>
      </c>
      <c r="N35" s="10">
        <v>21700</v>
      </c>
      <c r="O35" s="126">
        <v>21650</v>
      </c>
      <c r="P35" s="126">
        <v>21950</v>
      </c>
    </row>
    <row r="36" spans="2:16" x14ac:dyDescent="0.25">
      <c r="B36" s="7" t="s">
        <v>43</v>
      </c>
      <c r="C36" s="8">
        <v>15900</v>
      </c>
      <c r="D36" s="8">
        <v>16250</v>
      </c>
      <c r="E36" s="8">
        <v>16900</v>
      </c>
      <c r="F36" s="8">
        <v>17100</v>
      </c>
      <c r="G36" s="8">
        <v>19250</v>
      </c>
      <c r="H36" s="8">
        <v>20000</v>
      </c>
      <c r="I36" s="8">
        <v>20000</v>
      </c>
      <c r="J36" s="8">
        <v>20000</v>
      </c>
      <c r="K36" s="8">
        <v>20200</v>
      </c>
      <c r="L36" s="8">
        <v>21000</v>
      </c>
      <c r="M36" s="9">
        <v>21750</v>
      </c>
      <c r="N36" s="10">
        <v>21700</v>
      </c>
      <c r="O36" s="126">
        <v>21650</v>
      </c>
      <c r="P36" s="126">
        <v>21950</v>
      </c>
    </row>
    <row r="37" spans="2:16" x14ac:dyDescent="0.25">
      <c r="B37" s="7" t="s">
        <v>44</v>
      </c>
      <c r="C37" s="8">
        <v>18200</v>
      </c>
      <c r="D37" s="8">
        <v>18700</v>
      </c>
      <c r="E37" s="8">
        <v>19350</v>
      </c>
      <c r="F37" s="8">
        <v>19400</v>
      </c>
      <c r="G37" s="8">
        <v>21650</v>
      </c>
      <c r="H37" s="8">
        <v>22800</v>
      </c>
      <c r="I37" s="8">
        <v>22800</v>
      </c>
      <c r="J37" s="8">
        <v>22800</v>
      </c>
      <c r="K37" s="8">
        <v>22800</v>
      </c>
      <c r="L37" s="8">
        <v>22850</v>
      </c>
      <c r="M37" s="9">
        <v>23750</v>
      </c>
      <c r="N37" s="10">
        <v>23700</v>
      </c>
      <c r="O37" s="126">
        <v>23900</v>
      </c>
      <c r="P37" s="126">
        <v>24250</v>
      </c>
    </row>
    <row r="38" spans="2:16" x14ac:dyDescent="0.25">
      <c r="B38" s="7" t="s">
        <v>45</v>
      </c>
      <c r="C38" s="8">
        <v>15950</v>
      </c>
      <c r="D38" s="8">
        <v>16300</v>
      </c>
      <c r="E38" s="8">
        <v>16900</v>
      </c>
      <c r="F38" s="8">
        <v>17100</v>
      </c>
      <c r="G38" s="8">
        <v>19250</v>
      </c>
      <c r="H38" s="8">
        <v>20000</v>
      </c>
      <c r="I38" s="8">
        <v>20000</v>
      </c>
      <c r="J38" s="8">
        <v>20000</v>
      </c>
      <c r="K38" s="8">
        <v>20200</v>
      </c>
      <c r="L38" s="8">
        <v>21000</v>
      </c>
      <c r="M38" s="9">
        <v>21750</v>
      </c>
      <c r="N38" s="10">
        <v>21700</v>
      </c>
      <c r="O38" s="126">
        <v>21650</v>
      </c>
      <c r="P38" s="126">
        <v>21950</v>
      </c>
    </row>
    <row r="39" spans="2:16" x14ac:dyDescent="0.25">
      <c r="B39" s="7" t="s">
        <v>46</v>
      </c>
      <c r="C39" s="8">
        <v>15900</v>
      </c>
      <c r="D39" s="8">
        <v>16250</v>
      </c>
      <c r="E39" s="8">
        <v>16900</v>
      </c>
      <c r="F39" s="8">
        <v>17100</v>
      </c>
      <c r="G39" s="8">
        <v>19250</v>
      </c>
      <c r="H39" s="8">
        <v>20000</v>
      </c>
      <c r="I39" s="8">
        <v>20000</v>
      </c>
      <c r="J39" s="8">
        <v>20000</v>
      </c>
      <c r="K39" s="8">
        <v>20200</v>
      </c>
      <c r="L39" s="8">
        <v>21000</v>
      </c>
      <c r="M39" s="9">
        <v>21750</v>
      </c>
      <c r="N39" s="10">
        <v>21700</v>
      </c>
      <c r="O39" s="126">
        <v>21650</v>
      </c>
      <c r="P39" s="126">
        <v>21950</v>
      </c>
    </row>
    <row r="40" spans="2:16" x14ac:dyDescent="0.25">
      <c r="B40" s="7" t="s">
        <v>47</v>
      </c>
      <c r="C40" s="8">
        <v>15900</v>
      </c>
      <c r="D40" s="8">
        <v>16250</v>
      </c>
      <c r="E40" s="8">
        <v>16900</v>
      </c>
      <c r="F40" s="8">
        <v>17100</v>
      </c>
      <c r="G40" s="8">
        <v>19250</v>
      </c>
      <c r="H40" s="8">
        <v>20000</v>
      </c>
      <c r="I40" s="8">
        <v>20000</v>
      </c>
      <c r="J40" s="8">
        <v>20000</v>
      </c>
      <c r="K40" s="8">
        <v>20200</v>
      </c>
      <c r="L40" s="8">
        <v>21000</v>
      </c>
      <c r="M40" s="9">
        <v>21750</v>
      </c>
      <c r="N40" s="10">
        <v>21700</v>
      </c>
      <c r="O40" s="126">
        <v>21650</v>
      </c>
      <c r="P40" s="126">
        <v>21950</v>
      </c>
    </row>
    <row r="41" spans="2:16" x14ac:dyDescent="0.25">
      <c r="B41" s="7" t="s">
        <v>48</v>
      </c>
      <c r="C41" s="8">
        <v>15900</v>
      </c>
      <c r="D41" s="8">
        <v>16250</v>
      </c>
      <c r="E41" s="8">
        <v>16900</v>
      </c>
      <c r="F41" s="8">
        <v>17100</v>
      </c>
      <c r="G41" s="8">
        <v>19250</v>
      </c>
      <c r="H41" s="8">
        <v>20000</v>
      </c>
      <c r="I41" s="8">
        <v>20000</v>
      </c>
      <c r="J41" s="8">
        <v>20000</v>
      </c>
      <c r="K41" s="8">
        <v>20200</v>
      </c>
      <c r="L41" s="8">
        <v>21000</v>
      </c>
      <c r="M41" s="9">
        <v>21750</v>
      </c>
      <c r="N41" s="10">
        <v>21700</v>
      </c>
      <c r="O41" s="126">
        <v>21650</v>
      </c>
      <c r="P41" s="126">
        <v>21950</v>
      </c>
    </row>
    <row r="42" spans="2:16" x14ac:dyDescent="0.25">
      <c r="B42" s="7" t="s">
        <v>49</v>
      </c>
      <c r="C42" s="8">
        <v>16100</v>
      </c>
      <c r="D42" s="8">
        <v>16900</v>
      </c>
      <c r="E42" s="8">
        <v>17250</v>
      </c>
      <c r="F42" s="8">
        <v>17500</v>
      </c>
      <c r="G42" s="8">
        <v>19250</v>
      </c>
      <c r="H42" s="8">
        <v>20000</v>
      </c>
      <c r="I42" s="8">
        <v>20100</v>
      </c>
      <c r="J42" s="8">
        <v>22800</v>
      </c>
      <c r="K42" s="8">
        <v>22800</v>
      </c>
      <c r="L42" s="8">
        <v>22850</v>
      </c>
      <c r="M42" s="9">
        <v>23750</v>
      </c>
      <c r="N42" s="10">
        <v>23700</v>
      </c>
      <c r="O42" s="126">
        <v>23900</v>
      </c>
      <c r="P42" s="126">
        <v>24250</v>
      </c>
    </row>
    <row r="43" spans="2:16" x14ac:dyDescent="0.25">
      <c r="B43" s="7" t="s">
        <v>50</v>
      </c>
      <c r="C43" s="8">
        <v>17600</v>
      </c>
      <c r="D43" s="8">
        <v>17600</v>
      </c>
      <c r="E43" s="8">
        <v>19800</v>
      </c>
      <c r="F43" s="8">
        <v>20300</v>
      </c>
      <c r="G43" s="8">
        <v>20300</v>
      </c>
      <c r="H43" s="8">
        <v>20300</v>
      </c>
      <c r="I43" s="8">
        <v>20450</v>
      </c>
      <c r="J43" s="8">
        <v>20450</v>
      </c>
      <c r="K43" s="8">
        <v>21050</v>
      </c>
      <c r="L43" s="8">
        <v>21900</v>
      </c>
      <c r="M43" s="9">
        <v>23000</v>
      </c>
      <c r="N43" s="10">
        <v>22950</v>
      </c>
      <c r="O43" s="126">
        <v>24050</v>
      </c>
      <c r="P43" s="126">
        <v>25100</v>
      </c>
    </row>
    <row r="44" spans="2:16" x14ac:dyDescent="0.25">
      <c r="B44" s="7" t="s">
        <v>51</v>
      </c>
      <c r="C44" s="8">
        <v>16250</v>
      </c>
      <c r="D44" s="8">
        <v>16700</v>
      </c>
      <c r="E44" s="8">
        <v>17050</v>
      </c>
      <c r="F44" s="8">
        <v>17550</v>
      </c>
      <c r="G44" s="8">
        <v>19250</v>
      </c>
      <c r="H44" s="8">
        <v>20000</v>
      </c>
      <c r="I44" s="8">
        <v>20000</v>
      </c>
      <c r="J44" s="8">
        <v>20000</v>
      </c>
      <c r="K44" s="8">
        <v>20200</v>
      </c>
      <c r="L44" s="8">
        <v>21000</v>
      </c>
      <c r="M44" s="9">
        <v>21750</v>
      </c>
      <c r="N44" s="10">
        <v>21700</v>
      </c>
      <c r="O44" s="126">
        <v>22750</v>
      </c>
      <c r="P44" s="126">
        <v>23850</v>
      </c>
    </row>
    <row r="45" spans="2:16" x14ac:dyDescent="0.25">
      <c r="B45" s="7" t="s">
        <v>52</v>
      </c>
      <c r="C45" s="8">
        <v>22950</v>
      </c>
      <c r="D45" s="8">
        <v>23550</v>
      </c>
      <c r="E45" s="8">
        <v>24550</v>
      </c>
      <c r="F45" s="8">
        <v>24850</v>
      </c>
      <c r="G45" s="8">
        <v>26200</v>
      </c>
      <c r="H45" s="8">
        <v>27550</v>
      </c>
      <c r="I45" s="8">
        <v>27550</v>
      </c>
      <c r="J45" s="8">
        <v>27550</v>
      </c>
      <c r="K45" s="8">
        <v>28250</v>
      </c>
      <c r="L45" s="8">
        <v>28950</v>
      </c>
      <c r="M45" s="9">
        <v>30350</v>
      </c>
      <c r="N45" s="10">
        <v>29550</v>
      </c>
      <c r="O45" s="126">
        <v>30750</v>
      </c>
      <c r="P45" s="126">
        <v>31150</v>
      </c>
    </row>
    <row r="46" spans="2:16" x14ac:dyDescent="0.25">
      <c r="B46" s="7" t="s">
        <v>53</v>
      </c>
      <c r="C46" s="8">
        <v>15900</v>
      </c>
      <c r="D46" s="8">
        <v>16250</v>
      </c>
      <c r="E46" s="8">
        <v>16900</v>
      </c>
      <c r="F46" s="8">
        <v>17100</v>
      </c>
      <c r="G46" s="8">
        <v>19250</v>
      </c>
      <c r="H46" s="8">
        <v>20000</v>
      </c>
      <c r="I46" s="8">
        <v>20000</v>
      </c>
      <c r="J46" s="8">
        <v>26000</v>
      </c>
      <c r="K46" s="8">
        <v>26550</v>
      </c>
      <c r="L46" s="8">
        <v>26550</v>
      </c>
      <c r="M46" s="9">
        <v>28000</v>
      </c>
      <c r="N46" s="10">
        <v>27500</v>
      </c>
      <c r="O46" s="126">
        <v>28750</v>
      </c>
      <c r="P46" s="126">
        <v>29100</v>
      </c>
    </row>
    <row r="47" spans="2:16" x14ac:dyDescent="0.25">
      <c r="B47" s="7" t="s">
        <v>54</v>
      </c>
      <c r="C47" s="8">
        <v>15900</v>
      </c>
      <c r="D47" s="8">
        <v>16250</v>
      </c>
      <c r="E47" s="8">
        <v>16900</v>
      </c>
      <c r="F47" s="8">
        <v>17100</v>
      </c>
      <c r="G47" s="8">
        <v>19250</v>
      </c>
      <c r="H47" s="8">
        <v>20000</v>
      </c>
      <c r="I47" s="8">
        <v>20000</v>
      </c>
      <c r="J47" s="8">
        <v>20000</v>
      </c>
      <c r="K47" s="8">
        <v>20200</v>
      </c>
      <c r="L47" s="8">
        <v>21000</v>
      </c>
      <c r="M47" s="9">
        <v>21750</v>
      </c>
      <c r="N47" s="10">
        <v>21700</v>
      </c>
      <c r="O47" s="126">
        <v>21750</v>
      </c>
      <c r="P47" s="126">
        <v>22050</v>
      </c>
    </row>
    <row r="48" spans="2:16" x14ac:dyDescent="0.25">
      <c r="B48" s="7" t="s">
        <v>55</v>
      </c>
      <c r="C48" s="8">
        <v>19050</v>
      </c>
      <c r="D48" s="8">
        <v>20150</v>
      </c>
      <c r="E48" s="8">
        <v>20200</v>
      </c>
      <c r="F48" s="8">
        <v>20350</v>
      </c>
      <c r="G48" s="8">
        <v>22150</v>
      </c>
      <c r="H48" s="8">
        <v>22350</v>
      </c>
      <c r="I48" s="8">
        <v>22800</v>
      </c>
      <c r="J48" s="8">
        <v>23300</v>
      </c>
      <c r="K48" s="8">
        <v>23300</v>
      </c>
      <c r="L48" s="8">
        <v>25850</v>
      </c>
      <c r="M48" s="9">
        <v>25850</v>
      </c>
      <c r="N48" s="10">
        <v>25350</v>
      </c>
      <c r="O48" s="126">
        <v>25600</v>
      </c>
      <c r="P48" s="126">
        <v>25950</v>
      </c>
    </row>
    <row r="49" spans="2:16" x14ac:dyDescent="0.25">
      <c r="B49" s="7" t="s">
        <v>56</v>
      </c>
      <c r="C49" s="8">
        <v>17200</v>
      </c>
      <c r="D49" s="8">
        <v>17800</v>
      </c>
      <c r="E49" s="8">
        <v>18500</v>
      </c>
      <c r="F49" s="8">
        <v>18500</v>
      </c>
      <c r="G49" s="8">
        <v>19250</v>
      </c>
      <c r="H49" s="8">
        <v>20000</v>
      </c>
      <c r="I49" s="8">
        <v>20000</v>
      </c>
      <c r="J49" s="8">
        <v>20000</v>
      </c>
      <c r="K49" s="8">
        <v>20200</v>
      </c>
      <c r="L49" s="8">
        <v>21000</v>
      </c>
      <c r="M49" s="9">
        <v>21750</v>
      </c>
      <c r="N49" s="10">
        <v>21700</v>
      </c>
      <c r="O49" s="126">
        <v>21650</v>
      </c>
      <c r="P49" s="126">
        <v>21950</v>
      </c>
    </row>
    <row r="50" spans="2:16" x14ac:dyDescent="0.25">
      <c r="B50" s="7" t="s">
        <v>57</v>
      </c>
      <c r="C50" s="8">
        <v>15900</v>
      </c>
      <c r="D50" s="8">
        <v>16250</v>
      </c>
      <c r="E50" s="8">
        <v>16900</v>
      </c>
      <c r="F50" s="8">
        <v>17100</v>
      </c>
      <c r="G50" s="8">
        <v>19250</v>
      </c>
      <c r="H50" s="8">
        <v>20000</v>
      </c>
      <c r="I50" s="8">
        <v>20000</v>
      </c>
      <c r="J50" s="8">
        <v>20000</v>
      </c>
      <c r="K50" s="8">
        <v>20200</v>
      </c>
      <c r="L50" s="8">
        <v>21000</v>
      </c>
      <c r="M50" s="9">
        <v>21750</v>
      </c>
      <c r="N50" s="10">
        <v>21700</v>
      </c>
      <c r="O50" s="126">
        <v>21650</v>
      </c>
      <c r="P50" s="126">
        <v>21950</v>
      </c>
    </row>
    <row r="51" spans="2:16" x14ac:dyDescent="0.25">
      <c r="B51" s="7" t="s">
        <v>58</v>
      </c>
      <c r="C51" s="8">
        <v>15900</v>
      </c>
      <c r="D51" s="8">
        <v>16250</v>
      </c>
      <c r="E51" s="8">
        <v>16900</v>
      </c>
      <c r="F51" s="8">
        <v>17100</v>
      </c>
      <c r="G51" s="8">
        <v>19250</v>
      </c>
      <c r="H51" s="8">
        <v>20000</v>
      </c>
      <c r="I51" s="8">
        <v>20000</v>
      </c>
      <c r="J51" s="8">
        <v>20000</v>
      </c>
      <c r="K51" s="8">
        <v>20200</v>
      </c>
      <c r="L51" s="8">
        <v>21000</v>
      </c>
      <c r="M51" s="9">
        <v>21750</v>
      </c>
      <c r="N51" s="10">
        <v>21700</v>
      </c>
      <c r="O51" s="126">
        <v>22550</v>
      </c>
      <c r="P51" s="126">
        <v>22850</v>
      </c>
    </row>
    <row r="52" spans="2:16" x14ac:dyDescent="0.25">
      <c r="B52" s="7" t="s">
        <v>59</v>
      </c>
      <c r="C52" s="8">
        <v>16600</v>
      </c>
      <c r="D52" s="8">
        <v>17350</v>
      </c>
      <c r="E52" s="8">
        <v>18150</v>
      </c>
      <c r="F52" s="8">
        <v>18750</v>
      </c>
      <c r="G52" s="8">
        <v>19250</v>
      </c>
      <c r="H52" s="8">
        <v>20000</v>
      </c>
      <c r="I52" s="8">
        <v>20000</v>
      </c>
      <c r="J52" s="8">
        <v>20000</v>
      </c>
      <c r="K52" s="8">
        <v>20200</v>
      </c>
      <c r="L52" s="8">
        <v>21000</v>
      </c>
      <c r="M52" s="9">
        <v>21750</v>
      </c>
      <c r="N52" s="10">
        <v>21700</v>
      </c>
      <c r="O52" s="126">
        <v>22750</v>
      </c>
      <c r="P52" s="126">
        <v>23850</v>
      </c>
    </row>
    <row r="53" spans="2:16" x14ac:dyDescent="0.25">
      <c r="B53" s="7" t="s">
        <v>60</v>
      </c>
      <c r="C53" s="8">
        <v>15900</v>
      </c>
      <c r="D53" s="8">
        <v>16250</v>
      </c>
      <c r="E53" s="8">
        <v>16900</v>
      </c>
      <c r="F53" s="8">
        <v>17100</v>
      </c>
      <c r="G53" s="8">
        <v>19250</v>
      </c>
      <c r="H53" s="8">
        <v>20000</v>
      </c>
      <c r="I53" s="8">
        <v>20000</v>
      </c>
      <c r="J53" s="8">
        <v>20000</v>
      </c>
      <c r="K53" s="8">
        <v>20200</v>
      </c>
      <c r="L53" s="8">
        <v>21000</v>
      </c>
      <c r="M53" s="9">
        <v>21750</v>
      </c>
      <c r="N53" s="10">
        <v>21700</v>
      </c>
      <c r="O53" s="126">
        <v>21650</v>
      </c>
      <c r="P53" s="126">
        <v>21950</v>
      </c>
    </row>
    <row r="54" spans="2:16" x14ac:dyDescent="0.25">
      <c r="B54" s="7" t="s">
        <v>61</v>
      </c>
      <c r="C54" s="8">
        <v>17350</v>
      </c>
      <c r="D54" s="8">
        <v>17350</v>
      </c>
      <c r="E54" s="8">
        <v>18550</v>
      </c>
      <c r="F54" s="8">
        <v>18850</v>
      </c>
      <c r="G54" s="8">
        <v>19750</v>
      </c>
      <c r="H54" s="8">
        <v>20000</v>
      </c>
      <c r="I54" s="8">
        <v>20100</v>
      </c>
      <c r="J54" s="8">
        <v>20100</v>
      </c>
      <c r="K54" s="8">
        <v>20750</v>
      </c>
      <c r="L54" s="8">
        <v>21500</v>
      </c>
      <c r="M54" s="9">
        <v>22350</v>
      </c>
      <c r="N54" s="10">
        <v>22650</v>
      </c>
      <c r="O54" s="126">
        <v>21650</v>
      </c>
      <c r="P54" s="126">
        <v>21950</v>
      </c>
    </row>
    <row r="55" spans="2:16" x14ac:dyDescent="0.25">
      <c r="B55" s="7" t="s">
        <v>62</v>
      </c>
      <c r="C55" s="8">
        <v>15900</v>
      </c>
      <c r="D55" s="8">
        <v>16250</v>
      </c>
      <c r="E55" s="8">
        <v>16900</v>
      </c>
      <c r="F55" s="8">
        <v>17100</v>
      </c>
      <c r="G55" s="8">
        <v>20700</v>
      </c>
      <c r="H55" s="8">
        <v>22450</v>
      </c>
      <c r="I55" s="8">
        <v>22450</v>
      </c>
      <c r="J55" s="8">
        <v>27550</v>
      </c>
      <c r="K55" s="8">
        <v>28250</v>
      </c>
      <c r="L55" s="8">
        <v>28950</v>
      </c>
      <c r="M55" s="9">
        <v>30350</v>
      </c>
      <c r="N55" s="10">
        <v>29550</v>
      </c>
      <c r="O55" s="126">
        <v>30750</v>
      </c>
      <c r="P55" s="126">
        <v>31150</v>
      </c>
    </row>
    <row r="56" spans="2:16" x14ac:dyDescent="0.25">
      <c r="B56" s="7" t="s">
        <v>63</v>
      </c>
      <c r="C56" s="8">
        <v>15900</v>
      </c>
      <c r="D56" s="8">
        <v>16250</v>
      </c>
      <c r="E56" s="8">
        <v>16900</v>
      </c>
      <c r="F56" s="8">
        <v>17100</v>
      </c>
      <c r="G56" s="8">
        <v>19250</v>
      </c>
      <c r="H56" s="8">
        <v>20000</v>
      </c>
      <c r="I56" s="8">
        <v>20000</v>
      </c>
      <c r="J56" s="8">
        <v>20000</v>
      </c>
      <c r="K56" s="8">
        <v>20200</v>
      </c>
      <c r="L56" s="8">
        <v>21000</v>
      </c>
      <c r="M56" s="9">
        <v>21750</v>
      </c>
      <c r="N56" s="10">
        <v>21700</v>
      </c>
      <c r="O56" s="126">
        <v>21650</v>
      </c>
      <c r="P56" s="126">
        <v>21950</v>
      </c>
    </row>
    <row r="57" spans="2:16" x14ac:dyDescent="0.25">
      <c r="B57" s="7" t="s">
        <v>64</v>
      </c>
      <c r="C57" s="8">
        <v>16300</v>
      </c>
      <c r="D57" s="8">
        <v>16800</v>
      </c>
      <c r="E57" s="8">
        <v>17150</v>
      </c>
      <c r="F57" s="8">
        <v>17450</v>
      </c>
      <c r="G57" s="8">
        <v>19250</v>
      </c>
      <c r="H57" s="8">
        <v>20000</v>
      </c>
      <c r="I57" s="8">
        <v>20000</v>
      </c>
      <c r="J57" s="8">
        <v>20000</v>
      </c>
      <c r="K57" s="8">
        <v>20200</v>
      </c>
      <c r="L57" s="8">
        <v>21000</v>
      </c>
      <c r="M57" s="9">
        <v>21750</v>
      </c>
      <c r="N57" s="10">
        <v>21700</v>
      </c>
      <c r="O57" s="126">
        <v>21650</v>
      </c>
      <c r="P57" s="126">
        <v>21950</v>
      </c>
    </row>
    <row r="58" spans="2:16" x14ac:dyDescent="0.25">
      <c r="B58" s="7" t="s">
        <v>65</v>
      </c>
      <c r="C58" s="8">
        <v>15900</v>
      </c>
      <c r="D58" s="8">
        <v>16250</v>
      </c>
      <c r="E58" s="8">
        <v>16900</v>
      </c>
      <c r="F58" s="8">
        <v>17100</v>
      </c>
      <c r="G58" s="8">
        <v>19250</v>
      </c>
      <c r="H58" s="8">
        <v>20000</v>
      </c>
      <c r="I58" s="8">
        <v>20000</v>
      </c>
      <c r="J58" s="8">
        <v>20000</v>
      </c>
      <c r="K58" s="8">
        <v>20200</v>
      </c>
      <c r="L58" s="8">
        <v>21000</v>
      </c>
      <c r="M58" s="9">
        <v>21750</v>
      </c>
      <c r="N58" s="10">
        <v>21700</v>
      </c>
      <c r="O58" s="126">
        <v>21650</v>
      </c>
      <c r="P58" s="126">
        <v>21950</v>
      </c>
    </row>
    <row r="59" spans="2:16" x14ac:dyDescent="0.25">
      <c r="B59" s="7" t="s">
        <v>66</v>
      </c>
      <c r="C59" s="8">
        <v>16050</v>
      </c>
      <c r="D59" s="8">
        <v>16450</v>
      </c>
      <c r="E59" s="8">
        <v>17000</v>
      </c>
      <c r="F59" s="8">
        <v>17300</v>
      </c>
      <c r="G59" s="8">
        <v>19250</v>
      </c>
      <c r="H59" s="8">
        <v>20000</v>
      </c>
      <c r="I59" s="8">
        <v>20000</v>
      </c>
      <c r="J59" s="8">
        <v>20000</v>
      </c>
      <c r="K59" s="8">
        <v>20200</v>
      </c>
      <c r="L59" s="8">
        <v>21000</v>
      </c>
      <c r="M59" s="9">
        <v>21750</v>
      </c>
      <c r="N59" s="10">
        <v>21700</v>
      </c>
      <c r="O59" s="126">
        <v>21650</v>
      </c>
      <c r="P59" s="126">
        <v>21950</v>
      </c>
    </row>
    <row r="60" spans="2:16" x14ac:dyDescent="0.25">
      <c r="B60" s="7" t="s">
        <v>67</v>
      </c>
      <c r="C60" s="8">
        <v>18800</v>
      </c>
      <c r="D60" s="8">
        <v>18800</v>
      </c>
      <c r="E60" s="8">
        <v>19950</v>
      </c>
      <c r="F60" s="8">
        <v>20000</v>
      </c>
      <c r="G60" s="8">
        <v>21900</v>
      </c>
      <c r="H60" s="8">
        <v>21900</v>
      </c>
      <c r="I60" s="8">
        <v>22200</v>
      </c>
      <c r="J60" s="8">
        <v>22200</v>
      </c>
      <c r="K60" s="8">
        <v>22750</v>
      </c>
      <c r="L60" s="8">
        <v>23500</v>
      </c>
      <c r="M60" s="9">
        <v>24450</v>
      </c>
      <c r="N60" s="10">
        <v>24450</v>
      </c>
      <c r="O60" s="126">
        <v>24300</v>
      </c>
      <c r="P60" s="126">
        <v>24600</v>
      </c>
    </row>
    <row r="61" spans="2:16" x14ac:dyDescent="0.25">
      <c r="B61" s="7" t="s">
        <v>68</v>
      </c>
      <c r="C61" s="8">
        <v>16300</v>
      </c>
      <c r="D61" s="8">
        <v>16650</v>
      </c>
      <c r="E61" s="8">
        <v>17400</v>
      </c>
      <c r="F61" s="8">
        <v>17400</v>
      </c>
      <c r="G61" s="8">
        <v>20100</v>
      </c>
      <c r="H61" s="8">
        <v>20950</v>
      </c>
      <c r="I61" s="8">
        <v>20950</v>
      </c>
      <c r="J61" s="8">
        <v>20950</v>
      </c>
      <c r="K61" s="8">
        <v>21200</v>
      </c>
      <c r="L61" s="8">
        <v>22100</v>
      </c>
      <c r="M61" s="9">
        <v>22950</v>
      </c>
      <c r="N61" s="10">
        <v>22900</v>
      </c>
      <c r="O61" s="126">
        <v>21800</v>
      </c>
      <c r="P61" s="126">
        <v>21950</v>
      </c>
    </row>
    <row r="62" spans="2:16" x14ac:dyDescent="0.25">
      <c r="B62" s="7" t="s">
        <v>69</v>
      </c>
      <c r="C62" s="8">
        <v>22950</v>
      </c>
      <c r="D62" s="8">
        <v>23550</v>
      </c>
      <c r="E62" s="8">
        <v>24550</v>
      </c>
      <c r="F62" s="8">
        <v>24850</v>
      </c>
      <c r="G62" s="8">
        <v>26200</v>
      </c>
      <c r="H62" s="8">
        <v>27550</v>
      </c>
      <c r="I62" s="8">
        <v>27550</v>
      </c>
      <c r="J62" s="8">
        <v>27550</v>
      </c>
      <c r="K62" s="8">
        <v>28250</v>
      </c>
      <c r="L62" s="8">
        <v>28950</v>
      </c>
      <c r="M62" s="9">
        <v>30350</v>
      </c>
      <c r="N62" s="10">
        <v>29550</v>
      </c>
      <c r="O62" s="126">
        <v>30750</v>
      </c>
      <c r="P62" s="126">
        <v>31150</v>
      </c>
    </row>
    <row r="63" spans="2:16" x14ac:dyDescent="0.25">
      <c r="B63" s="7" t="s">
        <v>70</v>
      </c>
      <c r="C63" s="8">
        <v>15900</v>
      </c>
      <c r="D63" s="8">
        <v>16250</v>
      </c>
      <c r="E63" s="8">
        <v>16900</v>
      </c>
      <c r="F63" s="8">
        <v>17100</v>
      </c>
      <c r="G63" s="8">
        <v>19250</v>
      </c>
      <c r="H63" s="8">
        <v>20000</v>
      </c>
      <c r="I63" s="8">
        <v>20000</v>
      </c>
      <c r="J63" s="8">
        <v>20000</v>
      </c>
      <c r="K63" s="8">
        <v>20200</v>
      </c>
      <c r="L63" s="8">
        <v>21000</v>
      </c>
      <c r="M63" s="9">
        <v>21750</v>
      </c>
      <c r="N63" s="10">
        <v>21700</v>
      </c>
      <c r="O63" s="126">
        <v>22450</v>
      </c>
      <c r="P63" s="126">
        <v>22750</v>
      </c>
    </row>
    <row r="64" spans="2:16" x14ac:dyDescent="0.25">
      <c r="B64" s="7" t="s">
        <v>71</v>
      </c>
      <c r="C64" s="8">
        <v>15900</v>
      </c>
      <c r="D64" s="8">
        <v>16250</v>
      </c>
      <c r="E64" s="8">
        <v>16900</v>
      </c>
      <c r="F64" s="8">
        <v>17100</v>
      </c>
      <c r="G64" s="8">
        <v>19250</v>
      </c>
      <c r="H64" s="8">
        <v>20000</v>
      </c>
      <c r="I64" s="8">
        <v>20000</v>
      </c>
      <c r="J64" s="8">
        <v>20000</v>
      </c>
      <c r="K64" s="8">
        <v>20200</v>
      </c>
      <c r="L64" s="8">
        <v>21000</v>
      </c>
      <c r="M64" s="9">
        <v>21750</v>
      </c>
      <c r="N64" s="10">
        <v>21700</v>
      </c>
      <c r="O64" s="126">
        <v>21650</v>
      </c>
      <c r="P64" s="126">
        <v>21950</v>
      </c>
    </row>
    <row r="65" spans="2:16" x14ac:dyDescent="0.25">
      <c r="B65" s="7" t="s">
        <v>72</v>
      </c>
      <c r="C65" s="8">
        <v>22950</v>
      </c>
      <c r="D65" s="8">
        <v>23550</v>
      </c>
      <c r="E65" s="8">
        <v>24550</v>
      </c>
      <c r="F65" s="8">
        <v>24850</v>
      </c>
      <c r="G65" s="8">
        <v>26200</v>
      </c>
      <c r="H65" s="8">
        <v>27550</v>
      </c>
      <c r="I65" s="8">
        <v>27550</v>
      </c>
      <c r="J65" s="8">
        <v>27550</v>
      </c>
      <c r="K65" s="8">
        <v>28250</v>
      </c>
      <c r="L65" s="8">
        <v>28950</v>
      </c>
      <c r="M65" s="9">
        <v>30350</v>
      </c>
      <c r="N65" s="10">
        <v>29550</v>
      </c>
      <c r="O65" s="126">
        <v>30750</v>
      </c>
      <c r="P65" s="126">
        <v>31150</v>
      </c>
    </row>
    <row r="66" spans="2:16" x14ac:dyDescent="0.25">
      <c r="B66" s="7" t="s">
        <v>73</v>
      </c>
      <c r="C66" s="8">
        <v>15900</v>
      </c>
      <c r="D66" s="8">
        <v>16250</v>
      </c>
      <c r="E66" s="8">
        <v>16900</v>
      </c>
      <c r="F66" s="8">
        <v>17100</v>
      </c>
      <c r="G66" s="8">
        <v>19250</v>
      </c>
      <c r="H66" s="8">
        <v>20000</v>
      </c>
      <c r="I66" s="8">
        <v>20000</v>
      </c>
      <c r="J66" s="8">
        <v>20000</v>
      </c>
      <c r="K66" s="8">
        <v>20200</v>
      </c>
      <c r="L66" s="8">
        <v>21000</v>
      </c>
      <c r="M66" s="9">
        <v>21750</v>
      </c>
      <c r="N66" s="10">
        <v>21700</v>
      </c>
      <c r="O66" s="126">
        <v>21650</v>
      </c>
      <c r="P66" s="126">
        <v>21950</v>
      </c>
    </row>
    <row r="67" spans="2:16" x14ac:dyDescent="0.25">
      <c r="B67" s="7" t="s">
        <v>74</v>
      </c>
      <c r="C67" s="8">
        <v>15900</v>
      </c>
      <c r="D67" s="8">
        <v>16250</v>
      </c>
      <c r="E67" s="8">
        <v>16900</v>
      </c>
      <c r="F67" s="8">
        <v>17100</v>
      </c>
      <c r="G67" s="8">
        <v>19250</v>
      </c>
      <c r="H67" s="8">
        <v>20000</v>
      </c>
      <c r="I67" s="8">
        <v>20000</v>
      </c>
      <c r="J67" s="8">
        <v>20000</v>
      </c>
      <c r="K67" s="8">
        <v>20200</v>
      </c>
      <c r="L67" s="8">
        <v>21000</v>
      </c>
      <c r="M67" s="9">
        <v>21750</v>
      </c>
      <c r="N67" s="10">
        <v>21700</v>
      </c>
      <c r="O67" s="126">
        <v>21650</v>
      </c>
      <c r="P67" s="126">
        <v>21950</v>
      </c>
    </row>
    <row r="68" spans="2:16" x14ac:dyDescent="0.25">
      <c r="B68" s="7" t="s">
        <v>75</v>
      </c>
      <c r="C68" s="8">
        <v>18350</v>
      </c>
      <c r="D68" s="8">
        <v>18850</v>
      </c>
      <c r="E68" s="8">
        <v>19550</v>
      </c>
      <c r="F68" s="8">
        <v>19850</v>
      </c>
      <c r="G68" s="8">
        <v>21750</v>
      </c>
      <c r="H68" s="8">
        <v>22600</v>
      </c>
      <c r="I68" s="8">
        <v>22600</v>
      </c>
      <c r="J68" s="8">
        <v>22600</v>
      </c>
      <c r="K68" s="8">
        <v>22600</v>
      </c>
      <c r="L68" s="8">
        <v>22850</v>
      </c>
      <c r="M68" s="9">
        <v>23250</v>
      </c>
      <c r="N68" s="10">
        <v>23750</v>
      </c>
      <c r="O68" s="126">
        <v>23900</v>
      </c>
      <c r="P68" s="126">
        <v>24200</v>
      </c>
    </row>
    <row r="69" spans="2:16" x14ac:dyDescent="0.25">
      <c r="B69" s="7" t="s">
        <v>76</v>
      </c>
      <c r="C69" s="8">
        <v>17300</v>
      </c>
      <c r="D69" s="8">
        <v>17350</v>
      </c>
      <c r="E69" s="8">
        <v>17650</v>
      </c>
      <c r="F69" s="8">
        <v>17850</v>
      </c>
      <c r="G69" s="8">
        <v>19250</v>
      </c>
      <c r="H69" s="8">
        <v>20000</v>
      </c>
      <c r="I69" s="8">
        <v>20000</v>
      </c>
      <c r="J69" s="8">
        <v>20000</v>
      </c>
      <c r="K69" s="8">
        <v>20250</v>
      </c>
      <c r="L69" s="8">
        <v>21100</v>
      </c>
      <c r="M69" s="9">
        <v>21950</v>
      </c>
      <c r="N69" s="10">
        <v>21900</v>
      </c>
      <c r="O69" s="126">
        <v>21650</v>
      </c>
      <c r="P69" s="126">
        <v>21950</v>
      </c>
    </row>
    <row r="70" spans="2:16" x14ac:dyDescent="0.25">
      <c r="B70" s="7" t="s">
        <v>77</v>
      </c>
      <c r="C70" s="8">
        <v>15900</v>
      </c>
      <c r="D70" s="8">
        <v>16250</v>
      </c>
      <c r="E70" s="8">
        <v>16900</v>
      </c>
      <c r="F70" s="8">
        <v>17100</v>
      </c>
      <c r="G70" s="8">
        <v>19250</v>
      </c>
      <c r="H70" s="8">
        <v>20000</v>
      </c>
      <c r="I70" s="8">
        <v>20000</v>
      </c>
      <c r="J70" s="8">
        <v>20000</v>
      </c>
      <c r="K70" s="8">
        <v>20200</v>
      </c>
      <c r="L70" s="8">
        <v>21000</v>
      </c>
      <c r="M70" s="9">
        <v>21750</v>
      </c>
      <c r="N70" s="10">
        <v>21700</v>
      </c>
      <c r="O70" s="126">
        <v>21650</v>
      </c>
      <c r="P70" s="126">
        <v>21950</v>
      </c>
    </row>
    <row r="71" spans="2:16" x14ac:dyDescent="0.25">
      <c r="B71" s="7" t="s">
        <v>78</v>
      </c>
      <c r="C71" s="8">
        <v>15900</v>
      </c>
      <c r="D71" s="8">
        <v>16250</v>
      </c>
      <c r="E71" s="8">
        <v>16900</v>
      </c>
      <c r="F71" s="8">
        <v>17100</v>
      </c>
      <c r="G71" s="8">
        <v>19250</v>
      </c>
      <c r="H71" s="8">
        <v>20000</v>
      </c>
      <c r="I71" s="8">
        <v>20000</v>
      </c>
      <c r="J71" s="8">
        <v>20000</v>
      </c>
      <c r="K71" s="8">
        <v>20200</v>
      </c>
      <c r="L71" s="8">
        <v>21000</v>
      </c>
      <c r="M71" s="9">
        <v>21750</v>
      </c>
      <c r="N71" s="10">
        <v>21700</v>
      </c>
      <c r="O71" s="126">
        <v>21650</v>
      </c>
      <c r="P71" s="126">
        <v>21950</v>
      </c>
    </row>
    <row r="72" spans="2:16" x14ac:dyDescent="0.25">
      <c r="B72" s="7" t="s">
        <v>79</v>
      </c>
      <c r="C72" s="8">
        <v>18100</v>
      </c>
      <c r="D72" s="8">
        <v>18100</v>
      </c>
      <c r="E72" s="8">
        <v>19350</v>
      </c>
      <c r="F72" s="8">
        <v>19500</v>
      </c>
      <c r="G72" s="8">
        <v>20400</v>
      </c>
      <c r="H72" s="8">
        <v>21600</v>
      </c>
      <c r="I72" s="8">
        <v>21600</v>
      </c>
      <c r="J72" s="8">
        <v>21600</v>
      </c>
      <c r="K72" s="8">
        <v>21750</v>
      </c>
      <c r="L72" s="8">
        <v>22650</v>
      </c>
      <c r="M72" s="9">
        <v>23450</v>
      </c>
      <c r="N72" s="10">
        <v>23600</v>
      </c>
      <c r="O72" s="126">
        <v>24250</v>
      </c>
      <c r="P72" s="126">
        <v>24600</v>
      </c>
    </row>
    <row r="73" spans="2:16" x14ac:dyDescent="0.25">
      <c r="B73" s="7" t="s">
        <v>80</v>
      </c>
      <c r="C73" s="8">
        <v>15900</v>
      </c>
      <c r="D73" s="8">
        <v>16250</v>
      </c>
      <c r="E73" s="8">
        <v>16900</v>
      </c>
      <c r="F73" s="8">
        <v>17100</v>
      </c>
      <c r="G73" s="8">
        <v>19250</v>
      </c>
      <c r="H73" s="8">
        <v>20000</v>
      </c>
      <c r="I73" s="8">
        <v>20000</v>
      </c>
      <c r="J73" s="8">
        <v>20000</v>
      </c>
      <c r="K73" s="8">
        <v>20200</v>
      </c>
      <c r="L73" s="8">
        <v>21000</v>
      </c>
      <c r="M73" s="9">
        <v>21750</v>
      </c>
      <c r="N73" s="10">
        <v>21700</v>
      </c>
      <c r="O73" s="126">
        <v>21650</v>
      </c>
      <c r="P73" s="126">
        <v>21950</v>
      </c>
    </row>
    <row r="74" spans="2:16" x14ac:dyDescent="0.25">
      <c r="B74" s="7" t="s">
        <v>81</v>
      </c>
      <c r="C74" s="8">
        <v>21250</v>
      </c>
      <c r="D74" s="8">
        <v>22150</v>
      </c>
      <c r="E74" s="8">
        <v>23650</v>
      </c>
      <c r="F74" s="8">
        <v>24550</v>
      </c>
      <c r="G74" s="8">
        <v>24950</v>
      </c>
      <c r="H74" s="8">
        <v>26000</v>
      </c>
      <c r="I74" s="8">
        <v>26000</v>
      </c>
      <c r="J74" s="8">
        <v>26000</v>
      </c>
      <c r="K74" s="8">
        <v>26550</v>
      </c>
      <c r="L74" s="8">
        <v>26550</v>
      </c>
      <c r="M74" s="9">
        <v>28000</v>
      </c>
      <c r="N74" s="10">
        <v>27500</v>
      </c>
      <c r="O74" s="126">
        <v>28750</v>
      </c>
      <c r="P74" s="126">
        <v>29100</v>
      </c>
    </row>
    <row r="75" spans="2:16" x14ac:dyDescent="0.25">
      <c r="B75" s="7" t="s">
        <v>82</v>
      </c>
      <c r="C75" s="8">
        <v>16900</v>
      </c>
      <c r="D75" s="8">
        <v>17300</v>
      </c>
      <c r="E75" s="8">
        <v>17900</v>
      </c>
      <c r="F75" s="8">
        <v>18250</v>
      </c>
      <c r="G75" s="8">
        <v>21550</v>
      </c>
      <c r="H75" s="8">
        <v>22450</v>
      </c>
      <c r="I75" s="8">
        <v>22450</v>
      </c>
      <c r="J75" s="8">
        <v>22450</v>
      </c>
      <c r="K75" s="8">
        <v>22450</v>
      </c>
      <c r="L75" s="8">
        <v>22600</v>
      </c>
      <c r="M75" s="9">
        <v>23750</v>
      </c>
      <c r="N75" s="10">
        <v>23350</v>
      </c>
      <c r="O75" s="126">
        <v>23550</v>
      </c>
      <c r="P75" s="126">
        <v>23850</v>
      </c>
    </row>
    <row r="76" spans="2:16" x14ac:dyDescent="0.25">
      <c r="B76" s="7" t="s">
        <v>83</v>
      </c>
      <c r="C76" s="8">
        <v>15900</v>
      </c>
      <c r="D76" s="8">
        <v>16250</v>
      </c>
      <c r="E76" s="8">
        <v>16900</v>
      </c>
      <c r="F76" s="8">
        <v>17100</v>
      </c>
      <c r="G76" s="8">
        <v>19250</v>
      </c>
      <c r="H76" s="8">
        <v>20000</v>
      </c>
      <c r="I76" s="8">
        <v>20000</v>
      </c>
      <c r="J76" s="8">
        <v>20000</v>
      </c>
      <c r="K76" s="8">
        <v>20200</v>
      </c>
      <c r="L76" s="8">
        <v>21000</v>
      </c>
      <c r="M76" s="9">
        <v>21750</v>
      </c>
      <c r="N76" s="10">
        <v>21700</v>
      </c>
      <c r="O76" s="126">
        <v>21650</v>
      </c>
      <c r="P76" s="126">
        <v>21950</v>
      </c>
    </row>
    <row r="77" spans="2:16" x14ac:dyDescent="0.25">
      <c r="B77" s="7" t="s">
        <v>84</v>
      </c>
      <c r="C77" s="8">
        <v>16350</v>
      </c>
      <c r="D77" s="8">
        <v>17000</v>
      </c>
      <c r="E77" s="8">
        <v>17500</v>
      </c>
      <c r="F77" s="8">
        <v>17650</v>
      </c>
      <c r="G77" s="8">
        <v>19250</v>
      </c>
      <c r="H77" s="8">
        <v>20000</v>
      </c>
      <c r="I77" s="8">
        <v>20000</v>
      </c>
      <c r="J77" s="8">
        <v>20000</v>
      </c>
      <c r="K77" s="8">
        <v>20200</v>
      </c>
      <c r="L77" s="8">
        <v>21000</v>
      </c>
      <c r="M77" s="9">
        <v>21750</v>
      </c>
      <c r="N77" s="10">
        <v>21700</v>
      </c>
      <c r="O77" s="126">
        <v>21650</v>
      </c>
      <c r="P77" s="126">
        <v>21950</v>
      </c>
    </row>
    <row r="78" spans="2:16" x14ac:dyDescent="0.25">
      <c r="B78" s="7" t="s">
        <v>85</v>
      </c>
      <c r="C78" s="8">
        <v>29300</v>
      </c>
      <c r="D78" s="8">
        <v>31050</v>
      </c>
      <c r="E78" s="8">
        <v>32200</v>
      </c>
      <c r="F78" s="8">
        <v>34950</v>
      </c>
      <c r="G78" s="8">
        <v>34950</v>
      </c>
      <c r="H78" s="8">
        <v>34950</v>
      </c>
      <c r="I78" s="8">
        <v>35850</v>
      </c>
      <c r="J78" s="8">
        <v>35850</v>
      </c>
      <c r="K78" s="8">
        <v>35850</v>
      </c>
      <c r="L78" s="8">
        <v>35900</v>
      </c>
      <c r="M78" s="9">
        <v>38000</v>
      </c>
      <c r="N78" s="10">
        <v>37950</v>
      </c>
      <c r="O78" s="126">
        <v>39100</v>
      </c>
      <c r="P78" s="126">
        <v>39650</v>
      </c>
    </row>
    <row r="79" spans="2:16" x14ac:dyDescent="0.25">
      <c r="B79" s="7" t="s">
        <v>86</v>
      </c>
      <c r="C79" s="8">
        <v>20200</v>
      </c>
      <c r="D79" s="8">
        <v>21150</v>
      </c>
      <c r="E79" s="8">
        <v>21850</v>
      </c>
      <c r="F79" s="8">
        <v>23000</v>
      </c>
      <c r="G79" s="8">
        <v>25100</v>
      </c>
      <c r="H79" s="8">
        <v>25850</v>
      </c>
      <c r="I79" s="8">
        <v>26950</v>
      </c>
      <c r="J79" s="8">
        <v>26950</v>
      </c>
      <c r="K79" s="8">
        <v>26950</v>
      </c>
      <c r="L79" s="8">
        <v>26950</v>
      </c>
      <c r="M79" s="9">
        <v>28200</v>
      </c>
      <c r="N79" s="10">
        <v>28200</v>
      </c>
      <c r="O79" s="126">
        <v>29600</v>
      </c>
      <c r="P79" s="126">
        <v>30500</v>
      </c>
    </row>
    <row r="80" spans="2:16" x14ac:dyDescent="0.25">
      <c r="B80" s="7" t="s">
        <v>87</v>
      </c>
      <c r="C80" s="8">
        <v>29300</v>
      </c>
      <c r="D80" s="8">
        <v>31050</v>
      </c>
      <c r="E80" s="8">
        <v>32200</v>
      </c>
      <c r="F80" s="8">
        <v>34950</v>
      </c>
      <c r="G80" s="8">
        <v>34950</v>
      </c>
      <c r="H80" s="8">
        <v>34950</v>
      </c>
      <c r="I80" s="8">
        <v>35850</v>
      </c>
      <c r="J80" s="8">
        <v>35850</v>
      </c>
      <c r="K80" s="8">
        <v>35850</v>
      </c>
      <c r="L80" s="8">
        <v>35900</v>
      </c>
      <c r="M80" s="9">
        <v>38000</v>
      </c>
      <c r="N80" s="10">
        <v>37950</v>
      </c>
      <c r="O80" s="126">
        <v>39100</v>
      </c>
      <c r="P80" s="126">
        <v>39650</v>
      </c>
    </row>
    <row r="81" spans="2:16" x14ac:dyDescent="0.25">
      <c r="B81" s="7" t="s">
        <v>88</v>
      </c>
      <c r="C81" s="8">
        <v>20200</v>
      </c>
      <c r="D81" s="8">
        <v>21150</v>
      </c>
      <c r="E81" s="8">
        <v>21850</v>
      </c>
      <c r="F81" s="8">
        <v>23000</v>
      </c>
      <c r="G81" s="8">
        <v>25100</v>
      </c>
      <c r="H81" s="8">
        <v>25850</v>
      </c>
      <c r="I81" s="8">
        <v>26950</v>
      </c>
      <c r="J81" s="8">
        <v>26950</v>
      </c>
      <c r="K81" s="8">
        <v>26950</v>
      </c>
      <c r="L81" s="8">
        <v>26950</v>
      </c>
      <c r="M81" s="9">
        <v>28200</v>
      </c>
      <c r="N81" s="10">
        <v>28200</v>
      </c>
      <c r="O81" s="126">
        <v>29600</v>
      </c>
      <c r="P81" s="126">
        <v>31050</v>
      </c>
    </row>
    <row r="82" spans="2:16" x14ac:dyDescent="0.25">
      <c r="B82" s="7" t="s">
        <v>89</v>
      </c>
      <c r="C82" s="8">
        <v>20200</v>
      </c>
      <c r="D82" s="8">
        <v>21150</v>
      </c>
      <c r="E82" s="8">
        <v>21850</v>
      </c>
      <c r="F82" s="8">
        <v>23000</v>
      </c>
      <c r="G82" s="8">
        <v>25100</v>
      </c>
      <c r="H82" s="8">
        <v>25850</v>
      </c>
      <c r="I82" s="8">
        <v>26950</v>
      </c>
      <c r="J82" s="8">
        <v>26950</v>
      </c>
      <c r="K82" s="8">
        <v>26950</v>
      </c>
      <c r="L82" s="8">
        <v>26950</v>
      </c>
      <c r="M82" s="9">
        <v>28200</v>
      </c>
      <c r="N82" s="10">
        <v>28200</v>
      </c>
      <c r="O82" s="126">
        <v>29600</v>
      </c>
      <c r="P82" s="126">
        <v>30500</v>
      </c>
    </row>
    <row r="83" spans="2:16" x14ac:dyDescent="0.25">
      <c r="B83" s="7" t="s">
        <v>90</v>
      </c>
      <c r="C83" s="8">
        <v>20200</v>
      </c>
      <c r="D83" s="8">
        <v>21150</v>
      </c>
      <c r="E83" s="8">
        <v>21850</v>
      </c>
      <c r="F83" s="8">
        <v>23000</v>
      </c>
      <c r="G83" s="8">
        <v>25100</v>
      </c>
      <c r="H83" s="8">
        <v>25850</v>
      </c>
      <c r="I83" s="8">
        <v>26950</v>
      </c>
      <c r="J83" s="8">
        <v>26950</v>
      </c>
      <c r="K83" s="8">
        <v>26950</v>
      </c>
      <c r="L83" s="8">
        <v>26950</v>
      </c>
      <c r="M83" s="9">
        <v>28200</v>
      </c>
      <c r="N83" s="10">
        <v>28200</v>
      </c>
      <c r="O83" s="126">
        <v>29600</v>
      </c>
      <c r="P83" s="126">
        <v>30500</v>
      </c>
    </row>
    <row r="84" spans="2:16" x14ac:dyDescent="0.25">
      <c r="B84" s="7" t="s">
        <v>91</v>
      </c>
      <c r="C84" s="8">
        <v>34350</v>
      </c>
      <c r="D84" s="8">
        <v>37000</v>
      </c>
      <c r="E84" s="8">
        <v>40700</v>
      </c>
      <c r="F84" s="8">
        <v>43500</v>
      </c>
      <c r="G84" s="8">
        <v>43500</v>
      </c>
      <c r="H84" s="8">
        <v>43500</v>
      </c>
      <c r="I84" s="8">
        <v>43500</v>
      </c>
      <c r="J84" s="8">
        <v>43500</v>
      </c>
      <c r="K84" s="8">
        <v>43500</v>
      </c>
      <c r="L84" s="8">
        <v>43500</v>
      </c>
      <c r="M84" s="9">
        <v>44550</v>
      </c>
      <c r="N84" s="10">
        <v>44800</v>
      </c>
      <c r="O84" s="126">
        <v>46250</v>
      </c>
      <c r="P84" s="126">
        <v>46900</v>
      </c>
    </row>
    <row r="85" spans="2:16" x14ac:dyDescent="0.25">
      <c r="B85" s="7" t="s">
        <v>92</v>
      </c>
      <c r="C85" s="11">
        <v>35850</v>
      </c>
      <c r="D85" s="11">
        <v>35850</v>
      </c>
      <c r="E85" s="11">
        <v>35850</v>
      </c>
      <c r="F85" s="11">
        <v>35850</v>
      </c>
      <c r="G85" s="11">
        <v>35850</v>
      </c>
      <c r="H85" s="11">
        <v>35850</v>
      </c>
      <c r="I85" s="11">
        <v>35850</v>
      </c>
      <c r="J85" s="8">
        <v>35850</v>
      </c>
      <c r="K85" s="8">
        <v>35850</v>
      </c>
      <c r="L85" s="8">
        <v>35900</v>
      </c>
      <c r="M85" s="9">
        <v>38000</v>
      </c>
      <c r="N85" s="10">
        <v>37950</v>
      </c>
      <c r="O85" s="126">
        <v>39100</v>
      </c>
      <c r="P85" s="126">
        <v>39650</v>
      </c>
    </row>
    <row r="86" spans="2:16" x14ac:dyDescent="0.25">
      <c r="B86" s="7" t="s">
        <v>93</v>
      </c>
      <c r="C86" s="8">
        <v>20200</v>
      </c>
      <c r="D86" s="8">
        <v>21150</v>
      </c>
      <c r="E86" s="8">
        <v>21850</v>
      </c>
      <c r="F86" s="8">
        <v>23000</v>
      </c>
      <c r="G86" s="8">
        <v>25100</v>
      </c>
      <c r="H86" s="8">
        <v>25850</v>
      </c>
      <c r="I86" s="8">
        <v>26950</v>
      </c>
      <c r="J86" s="8">
        <v>26950</v>
      </c>
      <c r="K86" s="8">
        <v>26950</v>
      </c>
      <c r="L86" s="8">
        <v>26950</v>
      </c>
      <c r="M86" s="9">
        <v>28200</v>
      </c>
      <c r="N86" s="10">
        <v>28200</v>
      </c>
      <c r="O86" s="126">
        <v>29600</v>
      </c>
      <c r="P86" s="126">
        <v>30500</v>
      </c>
    </row>
    <row r="87" spans="2:16" x14ac:dyDescent="0.25">
      <c r="B87" s="7" t="s">
        <v>94</v>
      </c>
      <c r="C87" s="8">
        <v>21400</v>
      </c>
      <c r="D87" s="8">
        <v>23500</v>
      </c>
      <c r="E87" s="8">
        <v>23950</v>
      </c>
      <c r="F87" s="8">
        <v>25100</v>
      </c>
      <c r="G87" s="8">
        <v>25100</v>
      </c>
      <c r="H87" s="8">
        <v>25850</v>
      </c>
      <c r="I87" s="8">
        <v>26950</v>
      </c>
      <c r="J87" s="8">
        <v>26950</v>
      </c>
      <c r="K87" s="8">
        <v>26950</v>
      </c>
      <c r="L87" s="8">
        <v>27550</v>
      </c>
      <c r="M87" s="9">
        <v>28250</v>
      </c>
      <c r="N87" s="10">
        <v>28200</v>
      </c>
      <c r="O87" s="126">
        <v>29600</v>
      </c>
      <c r="P87" s="126">
        <v>31050</v>
      </c>
    </row>
    <row r="88" spans="2:16" x14ac:dyDescent="0.25">
      <c r="B88" s="7" t="s">
        <v>95</v>
      </c>
      <c r="C88" s="8">
        <v>24200</v>
      </c>
      <c r="D88" s="8">
        <v>24400</v>
      </c>
      <c r="E88" s="8">
        <v>28950</v>
      </c>
      <c r="F88" s="8">
        <v>30650</v>
      </c>
      <c r="G88" s="8">
        <v>32400</v>
      </c>
      <c r="H88" s="8">
        <v>32400</v>
      </c>
      <c r="I88" s="8">
        <v>35800</v>
      </c>
      <c r="J88" s="8">
        <v>35850</v>
      </c>
      <c r="K88" s="8">
        <v>35850</v>
      </c>
      <c r="L88" s="8">
        <v>35900</v>
      </c>
      <c r="M88" s="9">
        <v>38000</v>
      </c>
      <c r="N88" s="10">
        <v>37950</v>
      </c>
      <c r="O88" s="126">
        <v>39100</v>
      </c>
      <c r="P88" s="126">
        <v>39650</v>
      </c>
    </row>
    <row r="89" spans="2:16" x14ac:dyDescent="0.25">
      <c r="B89" s="7" t="s">
        <v>96</v>
      </c>
      <c r="C89" s="8">
        <v>20200</v>
      </c>
      <c r="D89" s="8">
        <v>21150</v>
      </c>
      <c r="E89" s="8">
        <v>21850</v>
      </c>
      <c r="F89" s="8">
        <v>23000</v>
      </c>
      <c r="G89" s="8">
        <v>25100</v>
      </c>
      <c r="H89" s="8">
        <v>25850</v>
      </c>
      <c r="I89" s="8">
        <v>26950</v>
      </c>
      <c r="J89" s="8">
        <v>26950</v>
      </c>
      <c r="K89" s="8">
        <v>26950</v>
      </c>
      <c r="L89" s="8">
        <v>26950</v>
      </c>
      <c r="M89" s="9">
        <v>28200</v>
      </c>
      <c r="N89" s="10">
        <v>28200</v>
      </c>
      <c r="O89" s="126">
        <v>29600</v>
      </c>
      <c r="P89" s="126">
        <v>30500</v>
      </c>
    </row>
    <row r="90" spans="2:16" x14ac:dyDescent="0.25">
      <c r="B90" s="7" t="s">
        <v>97</v>
      </c>
      <c r="C90" s="8">
        <v>20200</v>
      </c>
      <c r="D90" s="8">
        <v>21150</v>
      </c>
      <c r="E90" s="8">
        <v>21850</v>
      </c>
      <c r="F90" s="8">
        <v>23000</v>
      </c>
      <c r="G90" s="8">
        <v>25100</v>
      </c>
      <c r="H90" s="8">
        <v>25850</v>
      </c>
      <c r="I90" s="8">
        <v>26950</v>
      </c>
      <c r="J90" s="8">
        <v>26950</v>
      </c>
      <c r="K90" s="8">
        <v>26950</v>
      </c>
      <c r="L90" s="8">
        <v>26950</v>
      </c>
      <c r="M90" s="9">
        <v>28200</v>
      </c>
      <c r="N90" s="10">
        <v>28200</v>
      </c>
      <c r="O90" s="126">
        <v>29600</v>
      </c>
      <c r="P90" s="126">
        <v>30500</v>
      </c>
    </row>
    <row r="91" spans="2:16" x14ac:dyDescent="0.25">
      <c r="B91" s="7" t="s">
        <v>98</v>
      </c>
      <c r="C91" s="8">
        <v>20200</v>
      </c>
      <c r="D91" s="8">
        <v>21150</v>
      </c>
      <c r="E91" s="8">
        <v>21850</v>
      </c>
      <c r="F91" s="8">
        <v>23000</v>
      </c>
      <c r="G91" s="8">
        <v>25100</v>
      </c>
      <c r="H91" s="8">
        <v>25850</v>
      </c>
      <c r="I91" s="8">
        <v>26950</v>
      </c>
      <c r="J91" s="8">
        <v>26950</v>
      </c>
      <c r="K91" s="8">
        <v>26950</v>
      </c>
      <c r="L91" s="8">
        <v>26950</v>
      </c>
      <c r="M91" s="9">
        <v>28200</v>
      </c>
      <c r="N91" s="10">
        <v>28200</v>
      </c>
      <c r="O91" s="126">
        <v>29600</v>
      </c>
      <c r="P91" s="126">
        <v>30500</v>
      </c>
    </row>
    <row r="92" spans="2:16" x14ac:dyDescent="0.25">
      <c r="B92" s="7" t="s">
        <v>99</v>
      </c>
      <c r="C92" s="8">
        <v>20200</v>
      </c>
      <c r="D92" s="8">
        <v>21150</v>
      </c>
      <c r="E92" s="8">
        <v>21850</v>
      </c>
      <c r="F92" s="8">
        <v>23000</v>
      </c>
      <c r="G92" s="8">
        <v>25100</v>
      </c>
      <c r="H92" s="8">
        <v>25850</v>
      </c>
      <c r="I92" s="8">
        <v>26950</v>
      </c>
      <c r="J92" s="8">
        <v>26950</v>
      </c>
      <c r="K92" s="8">
        <v>26950</v>
      </c>
      <c r="L92" s="8">
        <v>26950</v>
      </c>
      <c r="M92" s="9">
        <v>28200</v>
      </c>
      <c r="N92" s="10">
        <v>28200</v>
      </c>
      <c r="O92" s="126">
        <v>29600</v>
      </c>
      <c r="P92" s="126">
        <v>30500</v>
      </c>
    </row>
    <row r="93" spans="2:16" x14ac:dyDescent="0.25">
      <c r="B93" s="7" t="s">
        <v>100</v>
      </c>
      <c r="C93" s="8">
        <v>20200</v>
      </c>
      <c r="D93" s="8">
        <v>21150</v>
      </c>
      <c r="E93" s="8">
        <v>21850</v>
      </c>
      <c r="F93" s="8">
        <v>23000</v>
      </c>
      <c r="G93" s="8">
        <v>25100</v>
      </c>
      <c r="H93" s="8">
        <v>25850</v>
      </c>
      <c r="I93" s="8">
        <v>26950</v>
      </c>
      <c r="J93" s="8">
        <v>26950</v>
      </c>
      <c r="K93" s="8">
        <v>26950</v>
      </c>
      <c r="L93" s="8">
        <v>26950</v>
      </c>
      <c r="M93" s="9">
        <v>28200</v>
      </c>
      <c r="N93" s="10">
        <v>28200</v>
      </c>
      <c r="O93" s="126">
        <v>29600</v>
      </c>
      <c r="P93" s="126">
        <v>30500</v>
      </c>
    </row>
    <row r="94" spans="2:16" x14ac:dyDescent="0.25">
      <c r="B94" s="7" t="s">
        <v>101</v>
      </c>
      <c r="C94" s="8">
        <v>29300</v>
      </c>
      <c r="D94" s="8">
        <v>31050</v>
      </c>
      <c r="E94" s="8">
        <v>32200</v>
      </c>
      <c r="F94" s="8">
        <v>34950</v>
      </c>
      <c r="G94" s="8">
        <v>34950</v>
      </c>
      <c r="H94" s="8">
        <v>34950</v>
      </c>
      <c r="I94" s="8">
        <v>35850</v>
      </c>
      <c r="J94" s="8">
        <v>35850</v>
      </c>
      <c r="K94" s="8">
        <v>35850</v>
      </c>
      <c r="L94" s="8">
        <v>35900</v>
      </c>
      <c r="M94" s="9">
        <v>38000</v>
      </c>
      <c r="N94" s="10">
        <v>37950</v>
      </c>
      <c r="O94" s="126">
        <v>39100</v>
      </c>
      <c r="P94" s="126">
        <v>39650</v>
      </c>
    </row>
    <row r="95" spans="2:16" x14ac:dyDescent="0.25">
      <c r="B95" s="7" t="s">
        <v>102</v>
      </c>
      <c r="C95" s="8">
        <v>20200</v>
      </c>
      <c r="D95" s="8">
        <v>21150</v>
      </c>
      <c r="E95" s="8">
        <v>21850</v>
      </c>
      <c r="F95" s="8">
        <v>23000</v>
      </c>
      <c r="G95" s="8">
        <v>25100</v>
      </c>
      <c r="H95" s="8">
        <v>25850</v>
      </c>
      <c r="I95" s="8">
        <v>26950</v>
      </c>
      <c r="J95" s="8">
        <v>26950</v>
      </c>
      <c r="K95" s="8">
        <v>26950</v>
      </c>
      <c r="L95" s="8">
        <v>26950</v>
      </c>
      <c r="M95" s="9">
        <v>28200</v>
      </c>
      <c r="N95" s="10">
        <v>28200</v>
      </c>
      <c r="O95" s="126">
        <v>29600</v>
      </c>
      <c r="P95" s="126">
        <v>30500</v>
      </c>
    </row>
    <row r="96" spans="2:16" x14ac:dyDescent="0.25">
      <c r="B96" s="7" t="s">
        <v>103</v>
      </c>
      <c r="C96" s="8">
        <v>29300</v>
      </c>
      <c r="D96" s="8">
        <v>31050</v>
      </c>
      <c r="E96" s="8">
        <v>32200</v>
      </c>
      <c r="F96" s="8">
        <v>34950</v>
      </c>
      <c r="G96" s="8">
        <v>34950</v>
      </c>
      <c r="H96" s="8">
        <v>34950</v>
      </c>
      <c r="I96" s="8">
        <v>35850</v>
      </c>
      <c r="J96" s="8">
        <v>35850</v>
      </c>
      <c r="K96" s="8">
        <v>35850</v>
      </c>
      <c r="L96" s="8">
        <v>35900</v>
      </c>
      <c r="M96" s="9">
        <v>38000</v>
      </c>
      <c r="N96" s="10">
        <v>37950</v>
      </c>
      <c r="O96" s="126">
        <v>39100</v>
      </c>
      <c r="P96" s="126">
        <v>39650</v>
      </c>
    </row>
    <row r="97" spans="2:16" x14ac:dyDescent="0.25">
      <c r="B97" s="7" t="s">
        <v>104</v>
      </c>
      <c r="C97" s="8">
        <v>32150</v>
      </c>
      <c r="D97" s="8">
        <v>34050</v>
      </c>
      <c r="E97" s="8">
        <v>35250</v>
      </c>
      <c r="F97" s="8">
        <v>37450</v>
      </c>
      <c r="G97" s="8">
        <v>37450</v>
      </c>
      <c r="H97" s="8">
        <v>38350</v>
      </c>
      <c r="I97" s="8">
        <v>40000</v>
      </c>
      <c r="J97" s="8">
        <v>40000</v>
      </c>
      <c r="K97" s="8">
        <v>40550</v>
      </c>
      <c r="L97" s="8">
        <v>41900</v>
      </c>
      <c r="M97" s="9">
        <v>43300</v>
      </c>
      <c r="N97" s="10">
        <v>42500</v>
      </c>
      <c r="O97" s="126">
        <v>41850</v>
      </c>
      <c r="P97" s="126">
        <v>42400</v>
      </c>
    </row>
    <row r="98" spans="2:16" x14ac:dyDescent="0.25">
      <c r="B98" s="7" t="s">
        <v>105</v>
      </c>
      <c r="C98" s="8">
        <v>25650</v>
      </c>
      <c r="D98" s="8">
        <v>25850</v>
      </c>
      <c r="E98" s="8">
        <v>32900</v>
      </c>
      <c r="F98" s="8">
        <v>35300</v>
      </c>
      <c r="G98" s="8">
        <v>37750</v>
      </c>
      <c r="H98" s="8">
        <v>41550</v>
      </c>
      <c r="I98" s="8">
        <v>41550</v>
      </c>
      <c r="J98" s="8">
        <v>35850</v>
      </c>
      <c r="K98" s="8">
        <v>35850</v>
      </c>
      <c r="L98" s="8">
        <v>35900</v>
      </c>
      <c r="M98" s="9">
        <v>38000</v>
      </c>
      <c r="N98" s="10">
        <v>37950</v>
      </c>
      <c r="O98" s="126">
        <v>39100</v>
      </c>
      <c r="P98" s="126">
        <v>39650</v>
      </c>
    </row>
    <row r="99" spans="2:16" x14ac:dyDescent="0.25">
      <c r="B99" s="7" t="s">
        <v>106</v>
      </c>
      <c r="C99" s="8">
        <v>24000</v>
      </c>
      <c r="D99" s="8">
        <v>25650</v>
      </c>
      <c r="E99" s="8">
        <v>26800</v>
      </c>
      <c r="F99" s="8">
        <v>28400</v>
      </c>
      <c r="G99" s="8">
        <v>29850</v>
      </c>
      <c r="H99" s="8">
        <v>31050</v>
      </c>
      <c r="I99" s="8">
        <v>31700</v>
      </c>
      <c r="J99" s="8">
        <v>31700</v>
      </c>
      <c r="K99" s="8">
        <v>32750</v>
      </c>
      <c r="L99" s="8">
        <v>34000</v>
      </c>
      <c r="M99" s="9">
        <v>35400</v>
      </c>
      <c r="N99" s="10">
        <v>35300</v>
      </c>
      <c r="O99" s="126">
        <v>36250</v>
      </c>
      <c r="P99" s="126">
        <v>36700</v>
      </c>
    </row>
    <row r="100" spans="2:16" x14ac:dyDescent="0.25">
      <c r="B100" s="7" t="s">
        <v>107</v>
      </c>
      <c r="C100" s="8">
        <v>20200</v>
      </c>
      <c r="D100" s="8">
        <v>21150</v>
      </c>
      <c r="E100" s="8">
        <v>21850</v>
      </c>
      <c r="F100" s="8">
        <v>23000</v>
      </c>
      <c r="G100" s="8">
        <v>25100</v>
      </c>
      <c r="H100" s="8">
        <v>25850</v>
      </c>
      <c r="I100" s="8">
        <v>26950</v>
      </c>
      <c r="J100" s="8">
        <v>26950</v>
      </c>
      <c r="K100" s="8">
        <v>26950</v>
      </c>
      <c r="L100" s="8">
        <v>26950</v>
      </c>
      <c r="M100" s="9">
        <v>28200</v>
      </c>
      <c r="N100" s="10">
        <v>28200</v>
      </c>
      <c r="O100" s="126">
        <v>29600</v>
      </c>
      <c r="P100" s="126">
        <v>30500</v>
      </c>
    </row>
    <row r="101" spans="2:16" x14ac:dyDescent="0.25">
      <c r="B101" s="7" t="s">
        <v>108</v>
      </c>
      <c r="C101" s="8">
        <v>22550</v>
      </c>
      <c r="D101" s="8">
        <v>23700</v>
      </c>
      <c r="E101" s="8">
        <v>24800</v>
      </c>
      <c r="F101" s="8">
        <v>26450</v>
      </c>
      <c r="G101" s="8">
        <v>29200</v>
      </c>
      <c r="H101" s="8">
        <v>30300</v>
      </c>
      <c r="I101" s="8">
        <v>31600</v>
      </c>
      <c r="J101" s="8">
        <v>31600</v>
      </c>
      <c r="K101" s="8">
        <v>32000</v>
      </c>
      <c r="L101" s="8">
        <v>33250</v>
      </c>
      <c r="M101" s="9">
        <v>35700</v>
      </c>
      <c r="N101" s="10">
        <v>36100</v>
      </c>
      <c r="O101" s="126">
        <v>37900</v>
      </c>
      <c r="P101" s="126">
        <v>38950</v>
      </c>
    </row>
    <row r="102" spans="2:16" x14ac:dyDescent="0.25">
      <c r="B102" s="7" t="s">
        <v>109</v>
      </c>
      <c r="C102" s="8">
        <v>30900</v>
      </c>
      <c r="D102" s="8">
        <v>31200</v>
      </c>
      <c r="E102" s="8">
        <v>37350</v>
      </c>
      <c r="F102" s="8">
        <v>40850</v>
      </c>
      <c r="G102" s="8">
        <v>40850</v>
      </c>
      <c r="H102" s="8">
        <v>40850</v>
      </c>
      <c r="I102" s="8">
        <v>40850</v>
      </c>
      <c r="J102" s="8">
        <v>35850</v>
      </c>
      <c r="K102" s="8">
        <v>35850</v>
      </c>
      <c r="L102" s="8">
        <v>35900</v>
      </c>
      <c r="M102" s="9">
        <v>38000</v>
      </c>
      <c r="N102" s="10">
        <v>37950</v>
      </c>
      <c r="O102" s="126">
        <v>39100</v>
      </c>
      <c r="P102" s="126">
        <v>39650</v>
      </c>
    </row>
    <row r="103" spans="2:16" x14ac:dyDescent="0.25">
      <c r="B103" s="7" t="s">
        <v>110</v>
      </c>
      <c r="C103" s="8">
        <v>23400</v>
      </c>
      <c r="D103" s="8">
        <v>24350</v>
      </c>
      <c r="E103" s="8">
        <v>24800</v>
      </c>
      <c r="F103" s="8">
        <v>27150</v>
      </c>
      <c r="G103" s="8">
        <v>30100</v>
      </c>
      <c r="H103" s="8">
        <v>31300</v>
      </c>
      <c r="I103" s="8">
        <v>32550</v>
      </c>
      <c r="J103" s="8">
        <v>32550</v>
      </c>
      <c r="K103" s="8">
        <v>32950</v>
      </c>
      <c r="L103" s="8">
        <v>33900</v>
      </c>
      <c r="M103" s="9">
        <v>35100</v>
      </c>
      <c r="N103" s="10">
        <v>35100</v>
      </c>
      <c r="O103" s="126">
        <v>35450</v>
      </c>
      <c r="P103" s="126">
        <v>35900</v>
      </c>
    </row>
    <row r="104" spans="2:16" x14ac:dyDescent="0.25">
      <c r="B104" s="7" t="s">
        <v>111</v>
      </c>
      <c r="C104" s="8">
        <v>22250</v>
      </c>
      <c r="D104" s="8">
        <v>22900</v>
      </c>
      <c r="E104" s="8">
        <v>22900</v>
      </c>
      <c r="F104" s="8">
        <v>24200</v>
      </c>
      <c r="G104" s="8">
        <v>28150</v>
      </c>
      <c r="H104" s="8">
        <v>29300</v>
      </c>
      <c r="I104" s="8">
        <v>30550</v>
      </c>
      <c r="J104" s="8">
        <v>30650</v>
      </c>
      <c r="K104" s="8">
        <v>31100</v>
      </c>
      <c r="L104" s="8">
        <v>31900</v>
      </c>
      <c r="M104" s="9">
        <v>33050</v>
      </c>
      <c r="N104" s="10">
        <v>33050</v>
      </c>
      <c r="O104" s="126">
        <v>32250</v>
      </c>
      <c r="P104" s="126">
        <v>32700</v>
      </c>
    </row>
    <row r="105" spans="2:16" x14ac:dyDescent="0.25">
      <c r="B105" s="7" t="s">
        <v>112</v>
      </c>
      <c r="C105" s="8">
        <v>20200</v>
      </c>
      <c r="D105" s="8">
        <v>21150</v>
      </c>
      <c r="E105" s="8">
        <v>21850</v>
      </c>
      <c r="F105" s="8">
        <v>23000</v>
      </c>
      <c r="G105" s="8">
        <v>25100</v>
      </c>
      <c r="H105" s="8">
        <v>25850</v>
      </c>
      <c r="I105" s="8">
        <v>26950</v>
      </c>
      <c r="J105" s="8">
        <v>27150</v>
      </c>
      <c r="K105" s="8">
        <v>28050</v>
      </c>
      <c r="L105" s="8">
        <v>28250</v>
      </c>
      <c r="M105" s="9">
        <v>29200</v>
      </c>
      <c r="N105" s="10">
        <v>29100</v>
      </c>
      <c r="O105" s="126">
        <v>30550</v>
      </c>
      <c r="P105" s="126">
        <v>32050</v>
      </c>
    </row>
    <row r="106" spans="2:16" x14ac:dyDescent="0.25">
      <c r="B106" s="7" t="s">
        <v>113</v>
      </c>
      <c r="C106" s="8">
        <v>20200</v>
      </c>
      <c r="D106" s="8">
        <v>21150</v>
      </c>
      <c r="E106" s="8">
        <v>21850</v>
      </c>
      <c r="F106" s="8">
        <v>23000</v>
      </c>
      <c r="G106" s="8">
        <v>25100</v>
      </c>
      <c r="H106" s="8">
        <v>25850</v>
      </c>
      <c r="I106" s="8">
        <v>26950</v>
      </c>
      <c r="J106" s="8">
        <v>26950</v>
      </c>
      <c r="K106" s="8">
        <v>26950</v>
      </c>
      <c r="L106" s="8">
        <v>26950</v>
      </c>
      <c r="M106" s="9">
        <v>28200</v>
      </c>
      <c r="N106" s="10">
        <v>28200</v>
      </c>
      <c r="O106" s="126">
        <v>29600</v>
      </c>
      <c r="P106" s="126">
        <v>30500</v>
      </c>
    </row>
    <row r="107" spans="2:16" x14ac:dyDescent="0.25">
      <c r="B107" s="7" t="s">
        <v>114</v>
      </c>
      <c r="C107" s="8">
        <v>20200</v>
      </c>
      <c r="D107" s="8">
        <v>21150</v>
      </c>
      <c r="E107" s="8">
        <v>21850</v>
      </c>
      <c r="F107" s="8">
        <v>23000</v>
      </c>
      <c r="G107" s="8">
        <v>25100</v>
      </c>
      <c r="H107" s="8">
        <v>25850</v>
      </c>
      <c r="I107" s="8">
        <v>26950</v>
      </c>
      <c r="J107" s="8">
        <v>26950</v>
      </c>
      <c r="K107" s="8">
        <v>26950</v>
      </c>
      <c r="L107" s="8">
        <v>26950</v>
      </c>
      <c r="M107" s="9">
        <v>28200</v>
      </c>
      <c r="N107" s="10">
        <v>28200</v>
      </c>
      <c r="O107" s="126">
        <v>29600</v>
      </c>
      <c r="P107" s="126">
        <v>30500</v>
      </c>
    </row>
    <row r="108" spans="2:16" x14ac:dyDescent="0.25">
      <c r="B108" s="7" t="s">
        <v>115</v>
      </c>
      <c r="C108" s="8">
        <v>29300</v>
      </c>
      <c r="D108" s="8">
        <v>31050</v>
      </c>
      <c r="E108" s="8">
        <v>32200</v>
      </c>
      <c r="F108" s="8">
        <v>34950</v>
      </c>
      <c r="G108" s="8">
        <v>34950</v>
      </c>
      <c r="H108" s="8">
        <v>34950</v>
      </c>
      <c r="I108" s="8">
        <v>35850</v>
      </c>
      <c r="J108" s="8">
        <v>35850</v>
      </c>
      <c r="K108" s="8">
        <v>35850</v>
      </c>
      <c r="L108" s="8">
        <v>35900</v>
      </c>
      <c r="M108" s="9">
        <v>38000</v>
      </c>
      <c r="N108" s="10">
        <v>37950</v>
      </c>
      <c r="O108" s="126">
        <v>39100</v>
      </c>
      <c r="P108" s="126">
        <v>39650</v>
      </c>
    </row>
    <row r="109" spans="2:16" x14ac:dyDescent="0.25">
      <c r="B109" s="7" t="s">
        <v>116</v>
      </c>
      <c r="C109" s="8">
        <v>21250</v>
      </c>
      <c r="D109" s="8">
        <v>21900</v>
      </c>
      <c r="E109" s="8">
        <v>22100</v>
      </c>
      <c r="F109" s="8">
        <v>23000</v>
      </c>
      <c r="G109" s="8">
        <v>25100</v>
      </c>
      <c r="H109" s="8">
        <v>25850</v>
      </c>
      <c r="I109" s="8">
        <v>26950</v>
      </c>
      <c r="J109" s="8">
        <v>26950</v>
      </c>
      <c r="K109" s="8">
        <v>26950</v>
      </c>
      <c r="L109" s="8">
        <v>26950</v>
      </c>
      <c r="M109" s="9">
        <v>28200</v>
      </c>
      <c r="N109" s="10">
        <v>28200</v>
      </c>
      <c r="O109" s="126">
        <v>29600</v>
      </c>
      <c r="P109" s="126">
        <v>30500</v>
      </c>
    </row>
    <row r="110" spans="2:16" x14ac:dyDescent="0.25">
      <c r="B110" s="7" t="s">
        <v>117</v>
      </c>
      <c r="C110" s="8">
        <v>20200</v>
      </c>
      <c r="D110" s="8">
        <v>21150</v>
      </c>
      <c r="E110" s="8">
        <v>21850</v>
      </c>
      <c r="F110" s="8">
        <v>23000</v>
      </c>
      <c r="G110" s="8">
        <v>25100</v>
      </c>
      <c r="H110" s="8">
        <v>25850</v>
      </c>
      <c r="I110" s="8">
        <v>26950</v>
      </c>
      <c r="J110" s="8">
        <v>26950</v>
      </c>
      <c r="K110" s="8">
        <v>26950</v>
      </c>
      <c r="L110" s="8">
        <v>26950</v>
      </c>
      <c r="M110" s="9">
        <v>28200</v>
      </c>
      <c r="N110" s="10">
        <v>28200</v>
      </c>
      <c r="O110" s="126">
        <v>29600</v>
      </c>
      <c r="P110" s="126">
        <v>30500</v>
      </c>
    </row>
    <row r="111" spans="2:16" x14ac:dyDescent="0.25">
      <c r="B111" s="7" t="s">
        <v>118</v>
      </c>
      <c r="C111" s="8">
        <v>20200</v>
      </c>
      <c r="D111" s="8">
        <v>21150</v>
      </c>
      <c r="E111" s="8">
        <v>21850</v>
      </c>
      <c r="F111" s="8">
        <v>23000</v>
      </c>
      <c r="G111" s="8">
        <v>25100</v>
      </c>
      <c r="H111" s="8">
        <v>25850</v>
      </c>
      <c r="I111" s="8">
        <v>26950</v>
      </c>
      <c r="J111" s="8">
        <v>27150</v>
      </c>
      <c r="K111" s="8">
        <v>28050</v>
      </c>
      <c r="L111" s="8">
        <v>28250</v>
      </c>
      <c r="M111" s="9">
        <v>29200</v>
      </c>
      <c r="N111" s="10">
        <v>29100</v>
      </c>
      <c r="O111" s="126">
        <v>30100</v>
      </c>
      <c r="P111" s="126">
        <v>30500</v>
      </c>
    </row>
    <row r="112" spans="2:16" x14ac:dyDescent="0.25">
      <c r="B112" s="7" t="s">
        <v>119</v>
      </c>
      <c r="C112" s="8">
        <v>23350</v>
      </c>
      <c r="D112" s="8">
        <v>24400</v>
      </c>
      <c r="E112" s="8">
        <v>24700</v>
      </c>
      <c r="F112" s="8">
        <v>26000</v>
      </c>
      <c r="G112" s="8">
        <v>27150</v>
      </c>
      <c r="H112" s="8">
        <v>28350</v>
      </c>
      <c r="I112" s="8">
        <v>29700</v>
      </c>
      <c r="J112" s="8">
        <v>29700</v>
      </c>
      <c r="K112" s="8">
        <v>30300</v>
      </c>
      <c r="L112" s="8">
        <v>31200</v>
      </c>
      <c r="M112" s="9">
        <v>33100</v>
      </c>
      <c r="N112" s="10">
        <v>33700</v>
      </c>
      <c r="O112" s="126">
        <v>35350</v>
      </c>
      <c r="P112" s="126">
        <v>37050</v>
      </c>
    </row>
    <row r="113" spans="2:16" x14ac:dyDescent="0.25">
      <c r="B113" s="7" t="s">
        <v>120</v>
      </c>
      <c r="C113" s="8">
        <v>26650</v>
      </c>
      <c r="D113" s="8">
        <v>28150</v>
      </c>
      <c r="E113" s="8">
        <v>29100</v>
      </c>
      <c r="F113" s="8">
        <v>30400</v>
      </c>
      <c r="G113" s="8">
        <v>32400</v>
      </c>
      <c r="H113" s="8">
        <v>33250</v>
      </c>
      <c r="I113" s="8">
        <v>34600</v>
      </c>
      <c r="J113" s="8">
        <v>34600</v>
      </c>
      <c r="K113" s="8">
        <v>34600</v>
      </c>
      <c r="L113" s="8">
        <v>37500</v>
      </c>
      <c r="M113" s="9">
        <v>37600</v>
      </c>
      <c r="N113" s="10">
        <v>37450</v>
      </c>
      <c r="O113" s="126">
        <v>38350</v>
      </c>
      <c r="P113" s="126">
        <v>38850</v>
      </c>
    </row>
    <row r="114" spans="2:16" x14ac:dyDescent="0.25">
      <c r="B114" s="7" t="s">
        <v>121</v>
      </c>
      <c r="C114" s="8">
        <v>20200</v>
      </c>
      <c r="D114" s="8">
        <v>21150</v>
      </c>
      <c r="E114" s="8">
        <v>21850</v>
      </c>
      <c r="F114" s="8">
        <v>23000</v>
      </c>
      <c r="G114" s="8">
        <v>25100</v>
      </c>
      <c r="H114" s="8">
        <v>25850</v>
      </c>
      <c r="I114" s="8">
        <v>26950</v>
      </c>
      <c r="J114" s="8">
        <v>26950</v>
      </c>
      <c r="K114" s="8">
        <v>26950</v>
      </c>
      <c r="L114" s="8">
        <v>26950</v>
      </c>
      <c r="M114" s="9">
        <v>28200</v>
      </c>
      <c r="N114" s="10">
        <v>28200</v>
      </c>
      <c r="O114" s="126">
        <v>29600</v>
      </c>
      <c r="P114" s="126">
        <v>30500</v>
      </c>
    </row>
    <row r="115" spans="2:16" x14ac:dyDescent="0.25">
      <c r="B115" s="7" t="s">
        <v>122</v>
      </c>
      <c r="C115" s="8">
        <v>20200</v>
      </c>
      <c r="D115" s="8">
        <v>21150</v>
      </c>
      <c r="E115" s="8">
        <v>21850</v>
      </c>
      <c r="F115" s="8">
        <v>23000</v>
      </c>
      <c r="G115" s="8">
        <v>25100</v>
      </c>
      <c r="H115" s="8">
        <v>25850</v>
      </c>
      <c r="I115" s="8">
        <v>26950</v>
      </c>
      <c r="J115" s="8">
        <v>26950</v>
      </c>
      <c r="K115" s="8">
        <v>26950</v>
      </c>
      <c r="L115" s="8">
        <v>26950</v>
      </c>
      <c r="M115" s="9">
        <v>28200</v>
      </c>
      <c r="N115" s="10">
        <v>28200</v>
      </c>
      <c r="O115" s="126">
        <v>29600</v>
      </c>
      <c r="P115" s="126">
        <v>30500</v>
      </c>
    </row>
    <row r="116" spans="2:16" x14ac:dyDescent="0.25">
      <c r="B116" s="7" t="s">
        <v>123</v>
      </c>
      <c r="C116" s="8">
        <v>20200</v>
      </c>
      <c r="D116" s="8">
        <v>21150</v>
      </c>
      <c r="E116" s="8">
        <v>21850</v>
      </c>
      <c r="F116" s="8">
        <v>23000</v>
      </c>
      <c r="G116" s="8">
        <v>25100</v>
      </c>
      <c r="H116" s="8">
        <v>25850</v>
      </c>
      <c r="I116" s="8">
        <v>26950</v>
      </c>
      <c r="J116" s="8">
        <v>26950</v>
      </c>
      <c r="K116" s="8">
        <v>26950</v>
      </c>
      <c r="L116" s="8">
        <v>26950</v>
      </c>
      <c r="M116" s="9">
        <v>28200</v>
      </c>
      <c r="N116" s="10">
        <v>28200</v>
      </c>
      <c r="O116" s="126">
        <v>29600</v>
      </c>
      <c r="P116" s="126">
        <v>30500</v>
      </c>
    </row>
    <row r="117" spans="2:16" x14ac:dyDescent="0.25">
      <c r="B117" s="7" t="s">
        <v>124</v>
      </c>
      <c r="C117" s="8">
        <v>20200</v>
      </c>
      <c r="D117" s="8">
        <v>21150</v>
      </c>
      <c r="E117" s="8">
        <v>21850</v>
      </c>
      <c r="F117" s="8">
        <v>23000</v>
      </c>
      <c r="G117" s="8">
        <v>25100</v>
      </c>
      <c r="H117" s="8">
        <v>25850</v>
      </c>
      <c r="I117" s="8">
        <v>26950</v>
      </c>
      <c r="J117" s="8">
        <v>26950</v>
      </c>
      <c r="K117" s="8">
        <v>26950</v>
      </c>
      <c r="L117" s="8">
        <v>27500</v>
      </c>
      <c r="M117" s="9">
        <v>28600</v>
      </c>
      <c r="N117" s="10">
        <v>30000</v>
      </c>
      <c r="O117" s="126">
        <v>31500</v>
      </c>
      <c r="P117" s="126">
        <v>32600</v>
      </c>
    </row>
    <row r="118" spans="2:16" x14ac:dyDescent="0.25">
      <c r="B118" s="7" t="s">
        <v>125</v>
      </c>
      <c r="C118" s="8">
        <v>20200</v>
      </c>
      <c r="D118" s="8">
        <v>21150</v>
      </c>
      <c r="E118" s="8">
        <v>21850</v>
      </c>
      <c r="F118" s="8">
        <v>23000</v>
      </c>
      <c r="G118" s="8">
        <v>25100</v>
      </c>
      <c r="H118" s="8">
        <v>25850</v>
      </c>
      <c r="I118" s="8">
        <v>26950</v>
      </c>
      <c r="J118" s="8">
        <v>27150</v>
      </c>
      <c r="K118" s="8">
        <v>28050</v>
      </c>
      <c r="L118" s="8">
        <v>28250</v>
      </c>
      <c r="M118" s="9">
        <v>29200</v>
      </c>
      <c r="N118" s="10">
        <v>29100</v>
      </c>
      <c r="O118" s="126">
        <v>30550</v>
      </c>
      <c r="P118" s="126">
        <v>32050</v>
      </c>
    </row>
    <row r="119" spans="2:16" x14ac:dyDescent="0.25">
      <c r="B119" s="7" t="s">
        <v>126</v>
      </c>
      <c r="C119" s="8">
        <v>22750</v>
      </c>
      <c r="D119" s="8">
        <v>22750</v>
      </c>
      <c r="E119" s="8">
        <v>22850</v>
      </c>
      <c r="F119" s="8">
        <v>23650</v>
      </c>
      <c r="G119" s="8">
        <v>25100</v>
      </c>
      <c r="H119" s="8">
        <v>25850</v>
      </c>
      <c r="I119" s="8">
        <v>26950</v>
      </c>
      <c r="J119" s="8">
        <v>26950</v>
      </c>
      <c r="K119" s="8">
        <v>26950</v>
      </c>
      <c r="L119" s="8">
        <v>27650</v>
      </c>
      <c r="M119" s="9">
        <v>28950</v>
      </c>
      <c r="N119" s="10">
        <v>28950</v>
      </c>
      <c r="O119" s="126">
        <v>30350</v>
      </c>
      <c r="P119" s="126">
        <v>31850</v>
      </c>
    </row>
    <row r="120" spans="2:16" x14ac:dyDescent="0.25">
      <c r="B120" s="7" t="s">
        <v>127</v>
      </c>
      <c r="C120" s="8">
        <v>20200</v>
      </c>
      <c r="D120" s="8">
        <v>21150</v>
      </c>
      <c r="E120" s="8">
        <v>21850</v>
      </c>
      <c r="F120" s="8">
        <v>23000</v>
      </c>
      <c r="G120" s="8">
        <v>25100</v>
      </c>
      <c r="H120" s="8">
        <v>25850</v>
      </c>
      <c r="I120" s="8">
        <v>26950</v>
      </c>
      <c r="J120" s="8">
        <v>26950</v>
      </c>
      <c r="K120" s="8">
        <v>26950</v>
      </c>
      <c r="L120" s="8">
        <v>26950</v>
      </c>
      <c r="M120" s="9">
        <v>28200</v>
      </c>
      <c r="N120" s="10">
        <v>28200</v>
      </c>
      <c r="O120" s="126">
        <v>29600</v>
      </c>
      <c r="P120" s="126">
        <v>30500</v>
      </c>
    </row>
    <row r="121" spans="2:16" x14ac:dyDescent="0.25">
      <c r="B121" s="7" t="s">
        <v>128</v>
      </c>
      <c r="C121" s="8">
        <v>20200</v>
      </c>
      <c r="D121" s="8">
        <v>21150</v>
      </c>
      <c r="E121" s="8">
        <v>21850</v>
      </c>
      <c r="F121" s="8">
        <v>23000</v>
      </c>
      <c r="G121" s="8">
        <v>25100</v>
      </c>
      <c r="H121" s="8">
        <v>25850</v>
      </c>
      <c r="I121" s="8">
        <v>26950</v>
      </c>
      <c r="J121" s="8">
        <v>26950</v>
      </c>
      <c r="K121" s="8">
        <v>26950</v>
      </c>
      <c r="L121" s="8">
        <v>26950</v>
      </c>
      <c r="M121" s="9">
        <v>28200</v>
      </c>
      <c r="N121" s="10">
        <v>28200</v>
      </c>
      <c r="O121" s="126">
        <v>29600</v>
      </c>
      <c r="P121" s="126">
        <v>30500</v>
      </c>
    </row>
    <row r="122" spans="2:16" x14ac:dyDescent="0.25">
      <c r="B122" s="7" t="s">
        <v>129</v>
      </c>
      <c r="C122" s="8">
        <v>21150</v>
      </c>
      <c r="D122" s="8">
        <v>21650</v>
      </c>
      <c r="E122" s="8">
        <v>22100</v>
      </c>
      <c r="F122" s="8">
        <v>23450</v>
      </c>
      <c r="G122" s="8">
        <v>25100</v>
      </c>
      <c r="H122" s="8">
        <v>25850</v>
      </c>
      <c r="I122" s="8">
        <v>26950</v>
      </c>
      <c r="J122" s="8">
        <v>26950</v>
      </c>
      <c r="K122" s="8">
        <v>26950</v>
      </c>
      <c r="L122" s="8">
        <v>26950</v>
      </c>
      <c r="M122" s="9">
        <v>28200</v>
      </c>
      <c r="N122" s="10">
        <v>28200</v>
      </c>
      <c r="O122" s="126">
        <v>29600</v>
      </c>
      <c r="P122" s="126">
        <v>30500</v>
      </c>
    </row>
    <row r="123" spans="2:16" x14ac:dyDescent="0.25">
      <c r="B123" s="7" t="s">
        <v>130</v>
      </c>
      <c r="C123" s="8">
        <v>20200</v>
      </c>
      <c r="D123" s="8">
        <v>21150</v>
      </c>
      <c r="E123" s="8">
        <v>21850</v>
      </c>
      <c r="F123" s="8">
        <v>23000</v>
      </c>
      <c r="G123" s="8">
        <v>25100</v>
      </c>
      <c r="H123" s="8">
        <v>25850</v>
      </c>
      <c r="I123" s="8">
        <v>26950</v>
      </c>
      <c r="J123" s="8">
        <v>26950</v>
      </c>
      <c r="K123" s="8">
        <v>26950</v>
      </c>
      <c r="L123" s="8">
        <v>26950</v>
      </c>
      <c r="M123" s="9">
        <v>28200</v>
      </c>
      <c r="N123" s="10">
        <v>28200</v>
      </c>
      <c r="O123" s="126">
        <v>29600</v>
      </c>
      <c r="P123" s="126">
        <v>30500</v>
      </c>
    </row>
    <row r="124" spans="2:16" x14ac:dyDescent="0.25">
      <c r="B124" s="7" t="s">
        <v>131</v>
      </c>
      <c r="C124" s="8">
        <v>22550</v>
      </c>
      <c r="D124" s="8">
        <v>23050</v>
      </c>
      <c r="E124" s="8">
        <v>23650</v>
      </c>
      <c r="F124" s="8">
        <v>24700</v>
      </c>
      <c r="G124" s="8">
        <v>26850</v>
      </c>
      <c r="H124" s="8">
        <v>29100</v>
      </c>
      <c r="I124" s="8">
        <v>29750</v>
      </c>
      <c r="J124" s="8">
        <v>30150</v>
      </c>
      <c r="K124" s="8">
        <v>30150</v>
      </c>
      <c r="L124" s="8">
        <v>30700</v>
      </c>
      <c r="M124" s="9">
        <v>31650</v>
      </c>
      <c r="N124" s="10">
        <v>31650</v>
      </c>
      <c r="O124" s="126">
        <v>33200</v>
      </c>
      <c r="P124" s="126">
        <v>34150</v>
      </c>
    </row>
    <row r="125" spans="2:16" x14ac:dyDescent="0.25">
      <c r="B125" s="7" t="s">
        <v>132</v>
      </c>
      <c r="C125" s="8">
        <v>21750</v>
      </c>
      <c r="D125" s="8">
        <v>22950</v>
      </c>
      <c r="E125" s="8">
        <v>24250</v>
      </c>
      <c r="F125" s="8">
        <v>26650</v>
      </c>
      <c r="G125" s="8">
        <v>30700</v>
      </c>
      <c r="H125" s="8">
        <v>32200</v>
      </c>
      <c r="I125" s="8">
        <v>33550</v>
      </c>
      <c r="J125" s="8">
        <v>35850</v>
      </c>
      <c r="K125" s="8">
        <v>35850</v>
      </c>
      <c r="L125" s="8">
        <v>35900</v>
      </c>
      <c r="M125" s="9">
        <v>38000</v>
      </c>
      <c r="N125" s="10">
        <v>37950</v>
      </c>
      <c r="O125" s="126">
        <v>39100</v>
      </c>
      <c r="P125" s="126">
        <v>39650</v>
      </c>
    </row>
    <row r="126" spans="2:16" x14ac:dyDescent="0.25">
      <c r="B126" s="7" t="s">
        <v>133</v>
      </c>
      <c r="C126" s="8">
        <v>20200</v>
      </c>
      <c r="D126" s="8">
        <v>21150</v>
      </c>
      <c r="E126" s="8">
        <v>21850</v>
      </c>
      <c r="F126" s="8">
        <v>23000</v>
      </c>
      <c r="G126" s="8">
        <v>25100</v>
      </c>
      <c r="H126" s="8">
        <v>25850</v>
      </c>
      <c r="I126" s="8">
        <v>26950</v>
      </c>
      <c r="J126" s="8">
        <v>26950</v>
      </c>
      <c r="K126" s="8">
        <v>26950</v>
      </c>
      <c r="L126" s="8">
        <v>26950</v>
      </c>
      <c r="M126" s="9">
        <v>28200</v>
      </c>
      <c r="N126" s="10">
        <v>28200</v>
      </c>
      <c r="O126" s="126">
        <v>29600</v>
      </c>
      <c r="P126" s="126">
        <v>30500</v>
      </c>
    </row>
    <row r="127" spans="2:16" x14ac:dyDescent="0.25">
      <c r="B127" s="7" t="s">
        <v>134</v>
      </c>
      <c r="C127" s="8">
        <v>38200</v>
      </c>
      <c r="D127" s="8">
        <v>39800</v>
      </c>
      <c r="E127" s="8">
        <v>41300</v>
      </c>
      <c r="F127" s="8">
        <v>43900</v>
      </c>
      <c r="G127" s="8">
        <v>45300</v>
      </c>
      <c r="H127" s="8">
        <v>46000</v>
      </c>
      <c r="I127" s="8">
        <v>48800</v>
      </c>
      <c r="J127" s="8">
        <v>48800</v>
      </c>
      <c r="K127" s="8">
        <v>48800</v>
      </c>
      <c r="L127" s="8">
        <v>48800</v>
      </c>
      <c r="M127" s="9">
        <v>48800</v>
      </c>
      <c r="N127" s="10">
        <v>47700</v>
      </c>
      <c r="O127" s="126">
        <v>50050</v>
      </c>
      <c r="P127" s="126">
        <v>52000</v>
      </c>
    </row>
    <row r="128" spans="2:16" x14ac:dyDescent="0.25">
      <c r="B128" s="7" t="s">
        <v>135</v>
      </c>
      <c r="C128" s="8">
        <v>20200</v>
      </c>
      <c r="D128" s="8">
        <v>21150</v>
      </c>
      <c r="E128" s="8">
        <v>21850</v>
      </c>
      <c r="F128" s="8">
        <v>23000</v>
      </c>
      <c r="G128" s="8">
        <v>25100</v>
      </c>
      <c r="H128" s="8">
        <v>25850</v>
      </c>
      <c r="I128" s="8">
        <v>26950</v>
      </c>
      <c r="J128" s="8">
        <v>26950</v>
      </c>
      <c r="K128" s="8">
        <v>26950</v>
      </c>
      <c r="L128" s="8">
        <v>26950</v>
      </c>
      <c r="M128" s="9">
        <v>28200</v>
      </c>
      <c r="N128" s="10">
        <v>28200</v>
      </c>
      <c r="O128" s="126">
        <v>29600</v>
      </c>
      <c r="P128" s="126">
        <v>30500</v>
      </c>
    </row>
    <row r="129" spans="2:16" x14ac:dyDescent="0.25">
      <c r="B129" s="7" t="s">
        <v>136</v>
      </c>
      <c r="C129" s="8">
        <v>20200</v>
      </c>
      <c r="D129" s="8">
        <v>21150</v>
      </c>
      <c r="E129" s="8">
        <v>21850</v>
      </c>
      <c r="F129" s="8">
        <v>23000</v>
      </c>
      <c r="G129" s="8">
        <v>25100</v>
      </c>
      <c r="H129" s="8">
        <v>25850</v>
      </c>
      <c r="I129" s="8">
        <v>26950</v>
      </c>
      <c r="J129" s="8">
        <v>26950</v>
      </c>
      <c r="K129" s="8">
        <v>26950</v>
      </c>
      <c r="L129" s="8">
        <v>26950</v>
      </c>
      <c r="M129" s="9">
        <v>28200</v>
      </c>
      <c r="N129" s="10">
        <v>28200</v>
      </c>
      <c r="O129" s="126">
        <v>29600</v>
      </c>
      <c r="P129" s="126">
        <v>30500</v>
      </c>
    </row>
    <row r="130" spans="2:16" x14ac:dyDescent="0.25">
      <c r="B130" s="7" t="s">
        <v>137</v>
      </c>
      <c r="C130" s="8">
        <v>22000</v>
      </c>
      <c r="D130" s="8">
        <v>22550</v>
      </c>
      <c r="E130" s="8">
        <v>22550</v>
      </c>
      <c r="F130" s="8">
        <v>23000</v>
      </c>
      <c r="G130" s="8">
        <v>25100</v>
      </c>
      <c r="H130" s="8">
        <v>25850</v>
      </c>
      <c r="I130" s="8">
        <v>26950</v>
      </c>
      <c r="J130" s="8">
        <v>26950</v>
      </c>
      <c r="K130" s="8">
        <v>27000</v>
      </c>
      <c r="L130" s="8">
        <v>28400</v>
      </c>
      <c r="M130" s="9">
        <v>28400</v>
      </c>
      <c r="N130" s="10">
        <v>28250</v>
      </c>
      <c r="O130" s="126">
        <v>29650</v>
      </c>
      <c r="P130" s="126">
        <v>31100</v>
      </c>
    </row>
    <row r="131" spans="2:16" x14ac:dyDescent="0.25">
      <c r="B131" s="7" t="s">
        <v>138</v>
      </c>
      <c r="C131" s="8">
        <v>20200</v>
      </c>
      <c r="D131" s="8">
        <v>21150</v>
      </c>
      <c r="E131" s="8">
        <v>21850</v>
      </c>
      <c r="F131" s="8">
        <v>23000</v>
      </c>
      <c r="G131" s="8">
        <v>25100</v>
      </c>
      <c r="H131" s="8">
        <v>25850</v>
      </c>
      <c r="I131" s="8">
        <v>26950</v>
      </c>
      <c r="J131" s="8">
        <v>26950</v>
      </c>
      <c r="K131" s="8">
        <v>26950</v>
      </c>
      <c r="L131" s="8">
        <v>26950</v>
      </c>
      <c r="M131" s="9">
        <v>28200</v>
      </c>
      <c r="N131" s="10">
        <v>28200</v>
      </c>
      <c r="O131" s="126">
        <v>29600</v>
      </c>
      <c r="P131" s="126">
        <v>30500</v>
      </c>
    </row>
    <row r="132" spans="2:16" x14ac:dyDescent="0.25">
      <c r="B132" s="7" t="s">
        <v>139</v>
      </c>
      <c r="C132" s="8">
        <v>26150</v>
      </c>
      <c r="D132" s="8">
        <v>27150</v>
      </c>
      <c r="E132" s="8">
        <v>28000</v>
      </c>
      <c r="F132" s="8">
        <v>30750</v>
      </c>
      <c r="G132" s="8">
        <v>32800</v>
      </c>
      <c r="H132" s="8">
        <v>33700</v>
      </c>
      <c r="I132" s="8">
        <v>36350</v>
      </c>
      <c r="J132" s="8">
        <v>36350</v>
      </c>
      <c r="K132" s="8">
        <v>36800</v>
      </c>
      <c r="L132" s="8">
        <v>37850</v>
      </c>
      <c r="M132" s="9">
        <v>40300</v>
      </c>
      <c r="N132" s="10">
        <v>39950</v>
      </c>
      <c r="O132" s="126">
        <v>40050</v>
      </c>
      <c r="P132" s="126">
        <v>40600</v>
      </c>
    </row>
    <row r="133" spans="2:16" x14ac:dyDescent="0.25">
      <c r="B133" s="7" t="s">
        <v>140</v>
      </c>
      <c r="C133" s="8">
        <v>20200</v>
      </c>
      <c r="D133" s="8">
        <v>21150</v>
      </c>
      <c r="E133" s="8">
        <v>21850</v>
      </c>
      <c r="F133" s="8">
        <v>23000</v>
      </c>
      <c r="G133" s="8">
        <v>25100</v>
      </c>
      <c r="H133" s="8">
        <v>25850</v>
      </c>
      <c r="I133" s="8">
        <v>26950</v>
      </c>
      <c r="J133" s="8">
        <v>26950</v>
      </c>
      <c r="K133" s="8">
        <v>26950</v>
      </c>
      <c r="L133" s="8">
        <v>26950</v>
      </c>
      <c r="M133" s="9">
        <v>28200</v>
      </c>
      <c r="N133" s="10">
        <v>28200</v>
      </c>
      <c r="O133" s="126">
        <v>29600</v>
      </c>
      <c r="P133" s="126">
        <v>30500</v>
      </c>
    </row>
    <row r="134" spans="2:16" x14ac:dyDescent="0.25">
      <c r="B134" s="7" t="s">
        <v>141</v>
      </c>
      <c r="C134" s="8">
        <v>20200</v>
      </c>
      <c r="D134" s="8">
        <v>21150</v>
      </c>
      <c r="E134" s="8">
        <v>21850</v>
      </c>
      <c r="F134" s="8">
        <v>23000</v>
      </c>
      <c r="G134" s="8">
        <v>25100</v>
      </c>
      <c r="H134" s="8">
        <v>25850</v>
      </c>
      <c r="I134" s="8">
        <v>26950</v>
      </c>
      <c r="J134" s="8">
        <v>26950</v>
      </c>
      <c r="K134" s="8">
        <v>26950</v>
      </c>
      <c r="L134" s="8">
        <v>26950</v>
      </c>
      <c r="M134" s="9">
        <v>28200</v>
      </c>
      <c r="N134" s="10">
        <v>28200</v>
      </c>
      <c r="O134" s="126">
        <v>29600</v>
      </c>
      <c r="P134" s="126">
        <v>31050</v>
      </c>
    </row>
    <row r="135" spans="2:16" x14ac:dyDescent="0.25">
      <c r="B135" s="7" t="s">
        <v>142</v>
      </c>
      <c r="C135" s="8">
        <v>32450</v>
      </c>
      <c r="D135" s="8">
        <v>32750</v>
      </c>
      <c r="E135" s="8">
        <v>33050</v>
      </c>
      <c r="F135" s="8">
        <v>34200</v>
      </c>
      <c r="G135" s="8">
        <v>35250</v>
      </c>
      <c r="H135" s="8">
        <v>35650</v>
      </c>
      <c r="I135" s="8">
        <v>35650</v>
      </c>
      <c r="J135" s="8">
        <v>35650</v>
      </c>
      <c r="K135" s="8">
        <v>35850</v>
      </c>
      <c r="L135" s="8">
        <v>37000</v>
      </c>
      <c r="M135" s="9">
        <v>38400</v>
      </c>
      <c r="N135" s="10">
        <v>38400</v>
      </c>
      <c r="O135" s="126">
        <v>40300</v>
      </c>
      <c r="P135" s="126">
        <v>42300</v>
      </c>
    </row>
    <row r="136" spans="2:16" x14ac:dyDescent="0.25">
      <c r="B136" s="7" t="s">
        <v>143</v>
      </c>
      <c r="C136" s="8">
        <v>20200</v>
      </c>
      <c r="D136" s="8">
        <v>21150</v>
      </c>
      <c r="E136" s="8">
        <v>21850</v>
      </c>
      <c r="F136" s="8">
        <v>23000</v>
      </c>
      <c r="G136" s="8">
        <v>25100</v>
      </c>
      <c r="H136" s="8">
        <v>25850</v>
      </c>
      <c r="I136" s="8">
        <v>26950</v>
      </c>
      <c r="J136" s="8">
        <v>26950</v>
      </c>
      <c r="K136" s="8">
        <v>26950</v>
      </c>
      <c r="L136" s="8">
        <v>26950</v>
      </c>
      <c r="M136" s="9">
        <v>28200</v>
      </c>
      <c r="N136" s="10">
        <v>28200</v>
      </c>
      <c r="O136" s="126">
        <v>29600</v>
      </c>
      <c r="P136" s="126">
        <v>30500</v>
      </c>
    </row>
    <row r="137" spans="2:16" x14ac:dyDescent="0.25">
      <c r="B137" s="7" t="s">
        <v>144</v>
      </c>
      <c r="C137" s="8">
        <v>30200</v>
      </c>
      <c r="D137" s="8">
        <v>32300</v>
      </c>
      <c r="E137" s="8">
        <v>33700</v>
      </c>
      <c r="F137" s="8">
        <v>36350</v>
      </c>
      <c r="G137" s="8">
        <v>36350</v>
      </c>
      <c r="H137" s="8">
        <v>38050</v>
      </c>
      <c r="I137" s="8">
        <v>39200</v>
      </c>
      <c r="J137" s="8">
        <v>39200</v>
      </c>
      <c r="K137" s="8">
        <v>39400</v>
      </c>
      <c r="L137" s="8">
        <v>40650</v>
      </c>
      <c r="M137" s="9">
        <v>42550</v>
      </c>
      <c r="N137" s="10">
        <v>43600</v>
      </c>
      <c r="O137" s="126">
        <v>44300</v>
      </c>
      <c r="P137" s="126">
        <v>44900</v>
      </c>
    </row>
    <row r="138" spans="2:16" x14ac:dyDescent="0.25">
      <c r="B138" s="7" t="s">
        <v>145</v>
      </c>
      <c r="C138" s="8">
        <v>28350</v>
      </c>
      <c r="D138" s="8">
        <v>29200</v>
      </c>
      <c r="E138" s="8">
        <v>30900</v>
      </c>
      <c r="F138" s="8">
        <v>33450</v>
      </c>
      <c r="G138" s="8">
        <v>33450</v>
      </c>
      <c r="H138" s="8">
        <v>33450</v>
      </c>
      <c r="I138" s="8">
        <v>33550</v>
      </c>
      <c r="J138" s="8">
        <v>33550</v>
      </c>
      <c r="K138" s="8">
        <v>34000</v>
      </c>
      <c r="L138" s="8">
        <v>34650</v>
      </c>
      <c r="M138" s="9">
        <v>36250</v>
      </c>
      <c r="N138" s="10">
        <v>36250</v>
      </c>
      <c r="O138" s="126">
        <v>35650</v>
      </c>
      <c r="P138" s="126">
        <v>36150</v>
      </c>
    </row>
    <row r="139" spans="2:16" x14ac:dyDescent="0.25">
      <c r="B139" s="7" t="s">
        <v>146</v>
      </c>
      <c r="C139" s="8">
        <v>20200</v>
      </c>
      <c r="D139" s="8">
        <v>21150</v>
      </c>
      <c r="E139" s="8">
        <v>21850</v>
      </c>
      <c r="F139" s="8">
        <v>23000</v>
      </c>
      <c r="G139" s="8">
        <v>25100</v>
      </c>
      <c r="H139" s="8">
        <v>25850</v>
      </c>
      <c r="I139" s="8">
        <v>26950</v>
      </c>
      <c r="J139" s="8">
        <v>26950</v>
      </c>
      <c r="K139" s="8">
        <v>26950</v>
      </c>
      <c r="L139" s="8">
        <v>26950</v>
      </c>
      <c r="M139" s="9">
        <v>28200</v>
      </c>
      <c r="N139" s="10">
        <v>28200</v>
      </c>
      <c r="O139" s="126">
        <v>29600</v>
      </c>
      <c r="P139" s="126">
        <v>30500</v>
      </c>
    </row>
    <row r="140" spans="2:16" x14ac:dyDescent="0.25">
      <c r="B140" s="7" t="s">
        <v>147</v>
      </c>
      <c r="C140" s="8">
        <v>21600</v>
      </c>
      <c r="D140" s="8">
        <v>22450</v>
      </c>
      <c r="E140" s="8">
        <v>22750</v>
      </c>
      <c r="F140" s="8">
        <v>23950</v>
      </c>
      <c r="G140" s="8">
        <v>27000</v>
      </c>
      <c r="H140" s="8">
        <v>27700</v>
      </c>
      <c r="I140" s="8">
        <v>29150</v>
      </c>
      <c r="J140" s="8">
        <v>29150</v>
      </c>
      <c r="K140" s="8">
        <v>29900</v>
      </c>
      <c r="L140" s="8">
        <v>32000</v>
      </c>
      <c r="M140" s="9">
        <v>32150</v>
      </c>
      <c r="N140" s="10">
        <v>32500</v>
      </c>
      <c r="O140" s="126">
        <v>33750</v>
      </c>
      <c r="P140" s="126">
        <v>34200</v>
      </c>
    </row>
    <row r="141" spans="2:16" x14ac:dyDescent="0.25">
      <c r="B141" s="7" t="s">
        <v>148</v>
      </c>
      <c r="C141" s="8">
        <v>20200</v>
      </c>
      <c r="D141" s="8">
        <v>21150</v>
      </c>
      <c r="E141" s="8">
        <v>21850</v>
      </c>
      <c r="F141" s="8">
        <v>23000</v>
      </c>
      <c r="G141" s="8">
        <v>25100</v>
      </c>
      <c r="H141" s="8">
        <v>25850</v>
      </c>
      <c r="I141" s="8">
        <v>26950</v>
      </c>
      <c r="J141" s="8">
        <v>26950</v>
      </c>
      <c r="K141" s="8">
        <v>26950</v>
      </c>
      <c r="L141" s="8">
        <v>26950</v>
      </c>
      <c r="M141" s="9">
        <v>28200</v>
      </c>
      <c r="N141" s="10">
        <v>28200</v>
      </c>
      <c r="O141" s="126">
        <v>29600</v>
      </c>
      <c r="P141" s="126">
        <v>30500</v>
      </c>
    </row>
    <row r="142" spans="2:16" x14ac:dyDescent="0.25">
      <c r="B142" s="7" t="s">
        <v>149</v>
      </c>
      <c r="C142" s="8">
        <v>21050</v>
      </c>
      <c r="D142" s="8">
        <v>22650</v>
      </c>
      <c r="E142" s="8">
        <v>24200</v>
      </c>
      <c r="F142" s="8">
        <v>24700</v>
      </c>
      <c r="G142" s="8">
        <v>25400</v>
      </c>
      <c r="H142" s="8">
        <v>25750</v>
      </c>
      <c r="I142" s="8">
        <v>26800</v>
      </c>
      <c r="J142" s="8">
        <v>26800</v>
      </c>
      <c r="K142" s="8">
        <v>26800</v>
      </c>
      <c r="L142" s="8">
        <v>26800</v>
      </c>
      <c r="M142" s="9">
        <v>28300</v>
      </c>
      <c r="N142" s="10">
        <v>28500</v>
      </c>
      <c r="O142" s="126">
        <v>29900</v>
      </c>
      <c r="P142" s="126">
        <v>30500</v>
      </c>
    </row>
    <row r="143" spans="2:16" x14ac:dyDescent="0.25">
      <c r="B143" s="7" t="s">
        <v>150</v>
      </c>
      <c r="C143" s="8">
        <v>21050</v>
      </c>
      <c r="D143" s="8">
        <v>22650</v>
      </c>
      <c r="E143" s="8">
        <v>24200</v>
      </c>
      <c r="F143" s="8">
        <v>24700</v>
      </c>
      <c r="G143" s="8">
        <v>25400</v>
      </c>
      <c r="H143" s="8">
        <v>25750</v>
      </c>
      <c r="I143" s="8">
        <v>26800</v>
      </c>
      <c r="J143" s="8">
        <v>26800</v>
      </c>
      <c r="K143" s="8">
        <v>26800</v>
      </c>
      <c r="L143" s="8">
        <v>26800</v>
      </c>
      <c r="M143" s="9">
        <v>28300</v>
      </c>
      <c r="N143" s="10">
        <v>28500</v>
      </c>
      <c r="O143" s="126">
        <v>29250</v>
      </c>
      <c r="P143" s="126">
        <v>29650</v>
      </c>
    </row>
    <row r="144" spans="2:16" x14ac:dyDescent="0.25">
      <c r="B144" s="7" t="s">
        <v>151</v>
      </c>
      <c r="C144" s="8">
        <v>21050</v>
      </c>
      <c r="D144" s="8">
        <v>22650</v>
      </c>
      <c r="E144" s="8">
        <v>24200</v>
      </c>
      <c r="F144" s="8">
        <v>24700</v>
      </c>
      <c r="G144" s="8">
        <v>25400</v>
      </c>
      <c r="H144" s="8">
        <v>25750</v>
      </c>
      <c r="I144" s="8">
        <v>26800</v>
      </c>
      <c r="J144" s="8">
        <v>26800</v>
      </c>
      <c r="K144" s="8">
        <v>26800</v>
      </c>
      <c r="L144" s="8">
        <v>26800</v>
      </c>
      <c r="M144" s="9">
        <v>28300</v>
      </c>
      <c r="N144" s="10">
        <v>28500</v>
      </c>
      <c r="O144" s="126">
        <v>29250</v>
      </c>
      <c r="P144" s="126">
        <v>29650</v>
      </c>
    </row>
    <row r="145" spans="2:16" x14ac:dyDescent="0.25">
      <c r="B145" s="7" t="s">
        <v>152</v>
      </c>
      <c r="C145" s="8">
        <v>21050</v>
      </c>
      <c r="D145" s="8">
        <v>22650</v>
      </c>
      <c r="E145" s="8">
        <v>24200</v>
      </c>
      <c r="F145" s="8">
        <v>24700</v>
      </c>
      <c r="G145" s="8">
        <v>25400</v>
      </c>
      <c r="H145" s="8">
        <v>25750</v>
      </c>
      <c r="I145" s="8">
        <v>26800</v>
      </c>
      <c r="J145" s="8">
        <v>26800</v>
      </c>
      <c r="K145" s="8">
        <v>26800</v>
      </c>
      <c r="L145" s="8">
        <v>26800</v>
      </c>
      <c r="M145" s="9">
        <v>28300</v>
      </c>
      <c r="N145" s="10">
        <v>28500</v>
      </c>
      <c r="O145" s="126">
        <v>29250</v>
      </c>
      <c r="P145" s="126">
        <v>29650</v>
      </c>
    </row>
    <row r="146" spans="2:16" x14ac:dyDescent="0.25">
      <c r="B146" s="7" t="s">
        <v>153</v>
      </c>
      <c r="C146" s="8">
        <v>21050</v>
      </c>
      <c r="D146" s="8">
        <v>22650</v>
      </c>
      <c r="E146" s="8">
        <v>24200</v>
      </c>
      <c r="F146" s="8">
        <v>24700</v>
      </c>
      <c r="G146" s="8">
        <v>25400</v>
      </c>
      <c r="H146" s="8">
        <v>25750</v>
      </c>
      <c r="I146" s="8">
        <v>26800</v>
      </c>
      <c r="J146" s="8">
        <v>26800</v>
      </c>
      <c r="K146" s="8">
        <v>26800</v>
      </c>
      <c r="L146" s="8">
        <v>26800</v>
      </c>
      <c r="M146" s="9">
        <v>28300</v>
      </c>
      <c r="N146" s="10">
        <v>28500</v>
      </c>
      <c r="O146" s="126">
        <v>29300</v>
      </c>
      <c r="P146" s="126">
        <v>29700</v>
      </c>
    </row>
    <row r="147" spans="2:16" x14ac:dyDescent="0.25">
      <c r="B147" s="7" t="s">
        <v>154</v>
      </c>
      <c r="C147" s="8">
        <v>21050</v>
      </c>
      <c r="D147" s="8">
        <v>22650</v>
      </c>
      <c r="E147" s="8">
        <v>27950</v>
      </c>
      <c r="F147" s="8">
        <v>28350</v>
      </c>
      <c r="G147" s="8">
        <v>28950</v>
      </c>
      <c r="H147" s="8">
        <v>29850</v>
      </c>
      <c r="I147" s="8">
        <v>29950</v>
      </c>
      <c r="J147" s="8">
        <v>30150</v>
      </c>
      <c r="K147" s="8">
        <v>30250</v>
      </c>
      <c r="L147" s="8">
        <v>30450</v>
      </c>
      <c r="M147" s="9">
        <v>32550</v>
      </c>
      <c r="N147" s="10">
        <v>33000</v>
      </c>
      <c r="O147" s="126">
        <v>34200</v>
      </c>
      <c r="P147" s="126">
        <v>34650</v>
      </c>
    </row>
    <row r="148" spans="2:16" x14ac:dyDescent="0.25">
      <c r="B148" s="7" t="s">
        <v>155</v>
      </c>
      <c r="C148" s="8">
        <v>21050</v>
      </c>
      <c r="D148" s="8">
        <v>23500</v>
      </c>
      <c r="E148" s="8">
        <v>24350</v>
      </c>
      <c r="F148" s="8">
        <v>24700</v>
      </c>
      <c r="G148" s="8">
        <v>27350</v>
      </c>
      <c r="H148" s="8">
        <v>28150</v>
      </c>
      <c r="I148" s="8">
        <v>28550</v>
      </c>
      <c r="J148" s="8">
        <v>28800</v>
      </c>
      <c r="K148" s="8">
        <v>28800</v>
      </c>
      <c r="L148" s="8">
        <v>28800</v>
      </c>
      <c r="M148" s="9">
        <v>29950</v>
      </c>
      <c r="N148" s="10">
        <v>30250</v>
      </c>
      <c r="O148" s="126">
        <v>31050</v>
      </c>
      <c r="P148" s="126">
        <v>31450</v>
      </c>
    </row>
    <row r="149" spans="2:16" x14ac:dyDescent="0.25">
      <c r="B149" s="7" t="s">
        <v>156</v>
      </c>
      <c r="C149" s="8">
        <v>21050</v>
      </c>
      <c r="D149" s="8">
        <v>22650</v>
      </c>
      <c r="E149" s="8">
        <v>26200</v>
      </c>
      <c r="F149" s="8">
        <v>26300</v>
      </c>
      <c r="G149" s="8">
        <v>29050</v>
      </c>
      <c r="H149" s="8">
        <v>29250</v>
      </c>
      <c r="I149" s="8">
        <v>29800</v>
      </c>
      <c r="J149" s="8">
        <v>29950</v>
      </c>
      <c r="K149" s="8">
        <v>30000</v>
      </c>
      <c r="L149" s="8">
        <v>30300</v>
      </c>
      <c r="M149" s="9">
        <v>31850</v>
      </c>
      <c r="N149" s="10">
        <v>32100</v>
      </c>
      <c r="O149" s="126">
        <v>32800</v>
      </c>
      <c r="P149" s="126">
        <v>33250</v>
      </c>
    </row>
    <row r="150" spans="2:16" x14ac:dyDescent="0.25">
      <c r="B150" s="7" t="s">
        <v>157</v>
      </c>
      <c r="C150" s="8">
        <v>21050</v>
      </c>
      <c r="D150" s="8">
        <v>22650</v>
      </c>
      <c r="E150" s="8">
        <v>27150</v>
      </c>
      <c r="F150" s="8">
        <v>27300</v>
      </c>
      <c r="G150" s="8">
        <v>28950</v>
      </c>
      <c r="H150" s="8">
        <v>29850</v>
      </c>
      <c r="I150" s="8">
        <v>30350</v>
      </c>
      <c r="J150" s="8">
        <v>30350</v>
      </c>
      <c r="K150" s="8">
        <v>30450</v>
      </c>
      <c r="L150" s="8">
        <v>30750</v>
      </c>
      <c r="M150" s="9">
        <v>32400</v>
      </c>
      <c r="N150" s="10">
        <v>32700</v>
      </c>
      <c r="O150" s="126">
        <v>34300</v>
      </c>
      <c r="P150" s="126">
        <v>35050</v>
      </c>
    </row>
    <row r="151" spans="2:16" x14ac:dyDescent="0.25">
      <c r="B151" s="7" t="s">
        <v>158</v>
      </c>
      <c r="C151" s="8">
        <v>21050</v>
      </c>
      <c r="D151" s="8">
        <v>22650</v>
      </c>
      <c r="E151" s="8">
        <v>24200</v>
      </c>
      <c r="F151" s="8">
        <v>24700</v>
      </c>
      <c r="G151" s="8">
        <v>26000</v>
      </c>
      <c r="H151" s="8">
        <v>26350</v>
      </c>
      <c r="I151" s="8">
        <v>27150</v>
      </c>
      <c r="J151" s="8">
        <v>27250</v>
      </c>
      <c r="K151" s="8">
        <v>27250</v>
      </c>
      <c r="L151" s="8">
        <v>27450</v>
      </c>
      <c r="M151" s="9">
        <v>29600</v>
      </c>
      <c r="N151" s="10">
        <v>29750</v>
      </c>
      <c r="O151" s="126">
        <v>31200</v>
      </c>
      <c r="P151" s="126">
        <v>32100</v>
      </c>
    </row>
    <row r="152" spans="2:16" x14ac:dyDescent="0.25">
      <c r="B152" s="7" t="s">
        <v>159</v>
      </c>
      <c r="C152" s="8">
        <v>21050</v>
      </c>
      <c r="D152" s="8">
        <v>22650</v>
      </c>
      <c r="E152" s="8">
        <v>24200</v>
      </c>
      <c r="F152" s="8">
        <v>24700</v>
      </c>
      <c r="G152" s="8">
        <v>25400</v>
      </c>
      <c r="H152" s="8">
        <v>25750</v>
      </c>
      <c r="I152" s="8">
        <v>26800</v>
      </c>
      <c r="J152" s="8">
        <v>26800</v>
      </c>
      <c r="K152" s="8">
        <v>26800</v>
      </c>
      <c r="L152" s="8">
        <v>26800</v>
      </c>
      <c r="M152" s="9">
        <v>28300</v>
      </c>
      <c r="N152" s="10">
        <v>28500</v>
      </c>
      <c r="O152" s="126">
        <v>29250</v>
      </c>
      <c r="P152" s="126">
        <v>29650</v>
      </c>
    </row>
    <row r="153" spans="2:16" x14ac:dyDescent="0.25">
      <c r="B153" s="7" t="s">
        <v>160</v>
      </c>
      <c r="C153" s="8">
        <v>21050</v>
      </c>
      <c r="D153" s="8">
        <v>22650</v>
      </c>
      <c r="E153" s="8">
        <v>24200</v>
      </c>
      <c r="F153" s="8">
        <v>24700</v>
      </c>
      <c r="G153" s="8">
        <v>25400</v>
      </c>
      <c r="H153" s="8">
        <v>25750</v>
      </c>
      <c r="I153" s="8">
        <v>26800</v>
      </c>
      <c r="J153" s="8">
        <v>26800</v>
      </c>
      <c r="K153" s="8">
        <v>26800</v>
      </c>
      <c r="L153" s="8">
        <v>26800</v>
      </c>
      <c r="M153" s="9">
        <v>28300</v>
      </c>
      <c r="N153" s="10">
        <v>28500</v>
      </c>
      <c r="O153" s="126">
        <v>29900</v>
      </c>
      <c r="P153" s="126">
        <v>30650</v>
      </c>
    </row>
    <row r="154" spans="2:16" x14ac:dyDescent="0.25">
      <c r="B154" s="7" t="s">
        <v>161</v>
      </c>
      <c r="C154" s="8">
        <v>21050</v>
      </c>
      <c r="D154" s="8">
        <v>22650</v>
      </c>
      <c r="E154" s="8">
        <v>24200</v>
      </c>
      <c r="F154" s="8">
        <v>24700</v>
      </c>
      <c r="G154" s="8">
        <v>25400</v>
      </c>
      <c r="H154" s="8">
        <v>25750</v>
      </c>
      <c r="I154" s="8">
        <v>26800</v>
      </c>
      <c r="J154" s="8">
        <v>26800</v>
      </c>
      <c r="K154" s="8">
        <v>26800</v>
      </c>
      <c r="L154" s="8">
        <v>26800</v>
      </c>
      <c r="M154" s="9">
        <v>28300</v>
      </c>
      <c r="N154" s="10">
        <v>28500</v>
      </c>
      <c r="O154" s="126">
        <v>29250</v>
      </c>
      <c r="P154" s="126">
        <v>29650</v>
      </c>
    </row>
    <row r="155" spans="2:16" x14ac:dyDescent="0.25">
      <c r="B155" s="7" t="s">
        <v>162</v>
      </c>
      <c r="C155" s="8">
        <v>21050</v>
      </c>
      <c r="D155" s="8">
        <v>22650</v>
      </c>
      <c r="E155" s="8">
        <v>24300</v>
      </c>
      <c r="F155" s="8">
        <v>24700</v>
      </c>
      <c r="G155" s="8">
        <v>26500</v>
      </c>
      <c r="H155" s="8">
        <v>27150</v>
      </c>
      <c r="I155" s="8">
        <v>28150</v>
      </c>
      <c r="J155" s="8">
        <v>28200</v>
      </c>
      <c r="K155" s="8">
        <v>28450</v>
      </c>
      <c r="L155" s="8">
        <v>28700</v>
      </c>
      <c r="M155" s="9">
        <v>31250</v>
      </c>
      <c r="N155" s="10">
        <v>31100</v>
      </c>
      <c r="O155" s="126">
        <v>32600</v>
      </c>
      <c r="P155" s="126">
        <v>33050</v>
      </c>
    </row>
    <row r="156" spans="2:16" x14ac:dyDescent="0.25">
      <c r="B156" s="7" t="s">
        <v>163</v>
      </c>
      <c r="C156" s="8">
        <v>21050</v>
      </c>
      <c r="D156" s="8">
        <v>22650</v>
      </c>
      <c r="E156" s="8">
        <v>24200</v>
      </c>
      <c r="F156" s="8">
        <v>24700</v>
      </c>
      <c r="G156" s="8">
        <v>25400</v>
      </c>
      <c r="H156" s="8">
        <v>25750</v>
      </c>
      <c r="I156" s="8">
        <v>26800</v>
      </c>
      <c r="J156" s="8">
        <v>26800</v>
      </c>
      <c r="K156" s="8">
        <v>26800</v>
      </c>
      <c r="L156" s="8">
        <v>26800</v>
      </c>
      <c r="M156" s="9">
        <v>28300</v>
      </c>
      <c r="N156" s="10">
        <v>28500</v>
      </c>
      <c r="O156" s="126">
        <v>29250</v>
      </c>
      <c r="P156" s="126">
        <v>29650</v>
      </c>
    </row>
    <row r="157" spans="2:16" x14ac:dyDescent="0.25">
      <c r="B157" s="7" t="s">
        <v>164</v>
      </c>
      <c r="C157" s="8">
        <v>21050</v>
      </c>
      <c r="D157" s="8">
        <v>22650</v>
      </c>
      <c r="E157" s="8">
        <v>27800</v>
      </c>
      <c r="F157" s="8">
        <v>28100</v>
      </c>
      <c r="G157" s="8">
        <v>29650</v>
      </c>
      <c r="H157" s="8">
        <v>29650</v>
      </c>
      <c r="I157" s="8">
        <v>29650</v>
      </c>
      <c r="J157" s="8">
        <v>29650</v>
      </c>
      <c r="K157" s="8">
        <v>29650</v>
      </c>
      <c r="L157" s="8">
        <v>29800</v>
      </c>
      <c r="M157" s="9">
        <v>31550</v>
      </c>
      <c r="N157" s="10">
        <v>31750</v>
      </c>
      <c r="O157" s="126">
        <v>32500</v>
      </c>
      <c r="P157" s="126">
        <v>32900</v>
      </c>
    </row>
    <row r="158" spans="2:16" x14ac:dyDescent="0.25">
      <c r="B158" s="7" t="s">
        <v>165</v>
      </c>
      <c r="C158" s="8">
        <v>21050</v>
      </c>
      <c r="D158" s="8">
        <v>22650</v>
      </c>
      <c r="E158" s="8">
        <v>25550</v>
      </c>
      <c r="F158" s="8">
        <v>26200</v>
      </c>
      <c r="G158" s="8">
        <v>26200</v>
      </c>
      <c r="H158" s="8">
        <v>26850</v>
      </c>
      <c r="I158" s="8">
        <v>27700</v>
      </c>
      <c r="J158" s="8">
        <v>27800</v>
      </c>
      <c r="K158" s="8">
        <v>27950</v>
      </c>
      <c r="L158" s="8">
        <v>28150</v>
      </c>
      <c r="M158" s="9">
        <v>30700</v>
      </c>
      <c r="N158" s="10">
        <v>30500</v>
      </c>
      <c r="O158" s="126">
        <v>31300</v>
      </c>
      <c r="P158" s="126">
        <v>31700</v>
      </c>
    </row>
    <row r="159" spans="2:16" x14ac:dyDescent="0.25">
      <c r="B159" s="7" t="s">
        <v>166</v>
      </c>
      <c r="C159" s="8">
        <v>21050</v>
      </c>
      <c r="D159" s="8">
        <v>22650</v>
      </c>
      <c r="E159" s="8">
        <v>24200</v>
      </c>
      <c r="F159" s="8">
        <v>24700</v>
      </c>
      <c r="G159" s="8">
        <v>25400</v>
      </c>
      <c r="H159" s="8">
        <v>25750</v>
      </c>
      <c r="I159" s="8">
        <v>26800</v>
      </c>
      <c r="J159" s="8">
        <v>26800</v>
      </c>
      <c r="K159" s="8">
        <v>26800</v>
      </c>
      <c r="L159" s="8">
        <v>26800</v>
      </c>
      <c r="M159" s="9">
        <v>28300</v>
      </c>
      <c r="N159" s="10">
        <v>28500</v>
      </c>
      <c r="O159" s="126">
        <v>29450</v>
      </c>
      <c r="P159" s="126">
        <v>29850</v>
      </c>
    </row>
    <row r="160" spans="2:16" x14ac:dyDescent="0.25">
      <c r="B160" s="7" t="s">
        <v>167</v>
      </c>
      <c r="C160" s="8">
        <v>21050</v>
      </c>
      <c r="D160" s="8">
        <v>22650</v>
      </c>
      <c r="E160" s="8">
        <v>24200</v>
      </c>
      <c r="F160" s="8">
        <v>25600</v>
      </c>
      <c r="G160" s="8">
        <v>25600</v>
      </c>
      <c r="H160" s="8">
        <v>25750</v>
      </c>
      <c r="I160" s="8">
        <v>26800</v>
      </c>
      <c r="J160" s="8">
        <v>26800</v>
      </c>
      <c r="K160" s="8">
        <v>26800</v>
      </c>
      <c r="L160" s="8">
        <v>26800</v>
      </c>
      <c r="M160" s="9">
        <v>28600</v>
      </c>
      <c r="N160" s="10">
        <v>28800</v>
      </c>
      <c r="O160" s="126">
        <v>29250</v>
      </c>
      <c r="P160" s="126">
        <v>29650</v>
      </c>
    </row>
    <row r="161" spans="2:16" x14ac:dyDescent="0.25">
      <c r="B161" s="7" t="s">
        <v>168</v>
      </c>
      <c r="C161" s="8">
        <v>21050</v>
      </c>
      <c r="D161" s="8">
        <v>22650</v>
      </c>
      <c r="E161" s="8">
        <v>24200</v>
      </c>
      <c r="F161" s="8">
        <v>24700</v>
      </c>
      <c r="G161" s="8">
        <v>25400</v>
      </c>
      <c r="H161" s="8">
        <v>25750</v>
      </c>
      <c r="I161" s="8">
        <v>26800</v>
      </c>
      <c r="J161" s="8">
        <v>26800</v>
      </c>
      <c r="K161" s="8">
        <v>26800</v>
      </c>
      <c r="L161" s="8">
        <v>26800</v>
      </c>
      <c r="M161" s="9">
        <v>28300</v>
      </c>
      <c r="N161" s="10">
        <v>28500</v>
      </c>
      <c r="O161" s="126">
        <v>29250</v>
      </c>
      <c r="P161" s="126">
        <v>29650</v>
      </c>
    </row>
    <row r="162" spans="2:16" x14ac:dyDescent="0.25">
      <c r="B162" s="7" t="s">
        <v>169</v>
      </c>
      <c r="C162" s="8">
        <v>21050</v>
      </c>
      <c r="D162" s="8">
        <v>22650</v>
      </c>
      <c r="E162" s="8">
        <v>25000</v>
      </c>
      <c r="F162" s="8">
        <v>25000</v>
      </c>
      <c r="G162" s="8">
        <v>25400</v>
      </c>
      <c r="H162" s="8">
        <v>25750</v>
      </c>
      <c r="I162" s="8">
        <v>26800</v>
      </c>
      <c r="J162" s="8">
        <v>26800</v>
      </c>
      <c r="K162" s="8">
        <v>26800</v>
      </c>
      <c r="L162" s="8">
        <v>26800</v>
      </c>
      <c r="M162" s="9">
        <v>28300</v>
      </c>
      <c r="N162" s="10">
        <v>28500</v>
      </c>
      <c r="O162" s="126">
        <v>29250</v>
      </c>
      <c r="P162" s="126">
        <v>29650</v>
      </c>
    </row>
    <row r="163" spans="2:16" x14ac:dyDescent="0.25">
      <c r="B163" s="7" t="s">
        <v>170</v>
      </c>
      <c r="C163" s="8">
        <v>21050</v>
      </c>
      <c r="D163" s="8">
        <v>22650</v>
      </c>
      <c r="E163" s="8">
        <v>24200</v>
      </c>
      <c r="F163" s="8">
        <v>24700</v>
      </c>
      <c r="G163" s="8">
        <v>25400</v>
      </c>
      <c r="H163" s="8">
        <v>25750</v>
      </c>
      <c r="I163" s="8">
        <v>26800</v>
      </c>
      <c r="J163" s="8">
        <v>26800</v>
      </c>
      <c r="K163" s="8">
        <v>26800</v>
      </c>
      <c r="L163" s="8">
        <v>26800</v>
      </c>
      <c r="M163" s="9">
        <v>28300</v>
      </c>
      <c r="N163" s="10">
        <v>28500</v>
      </c>
      <c r="O163" s="126">
        <v>29250</v>
      </c>
      <c r="P163" s="126">
        <v>29650</v>
      </c>
    </row>
    <row r="164" spans="2:16" x14ac:dyDescent="0.25">
      <c r="B164" s="7" t="s">
        <v>171</v>
      </c>
      <c r="C164" s="8">
        <v>21050</v>
      </c>
      <c r="D164" s="8">
        <v>22650</v>
      </c>
      <c r="E164" s="8">
        <v>24700</v>
      </c>
      <c r="F164" s="8">
        <v>25100</v>
      </c>
      <c r="G164" s="8">
        <v>26600</v>
      </c>
      <c r="H164" s="8">
        <v>26700</v>
      </c>
      <c r="I164" s="8">
        <v>27800</v>
      </c>
      <c r="J164" s="8">
        <v>27850</v>
      </c>
      <c r="K164" s="8">
        <v>27900</v>
      </c>
      <c r="L164" s="8">
        <v>28050</v>
      </c>
      <c r="M164" s="9">
        <v>28800</v>
      </c>
      <c r="N164" s="10">
        <v>29400</v>
      </c>
      <c r="O164" s="126">
        <v>29450</v>
      </c>
      <c r="P164" s="126">
        <v>29850</v>
      </c>
    </row>
    <row r="165" spans="2:16" x14ac:dyDescent="0.25">
      <c r="B165" s="7" t="s">
        <v>172</v>
      </c>
      <c r="C165" s="8">
        <v>21050</v>
      </c>
      <c r="D165" s="8">
        <v>22650</v>
      </c>
      <c r="E165" s="8">
        <v>24200</v>
      </c>
      <c r="F165" s="8">
        <v>24700</v>
      </c>
      <c r="G165" s="8">
        <v>25400</v>
      </c>
      <c r="H165" s="8">
        <v>25750</v>
      </c>
      <c r="I165" s="8">
        <v>26800</v>
      </c>
      <c r="J165" s="8">
        <v>26800</v>
      </c>
      <c r="K165" s="8">
        <v>26800</v>
      </c>
      <c r="L165" s="8">
        <v>26800</v>
      </c>
      <c r="M165" s="9">
        <v>28300</v>
      </c>
      <c r="N165" s="10">
        <v>28500</v>
      </c>
      <c r="O165" s="126">
        <v>29250</v>
      </c>
      <c r="P165" s="126">
        <v>29650</v>
      </c>
    </row>
    <row r="166" spans="2:16" x14ac:dyDescent="0.25">
      <c r="B166" s="7" t="s">
        <v>173</v>
      </c>
      <c r="C166" s="8">
        <v>26450</v>
      </c>
      <c r="D166" s="8">
        <v>26800</v>
      </c>
      <c r="E166" s="8">
        <v>32300</v>
      </c>
      <c r="F166" s="8">
        <v>33450</v>
      </c>
      <c r="G166" s="8">
        <v>33450</v>
      </c>
      <c r="H166" s="8">
        <v>33450</v>
      </c>
      <c r="I166" s="8">
        <v>34050</v>
      </c>
      <c r="J166" s="8">
        <v>34050</v>
      </c>
      <c r="K166" s="8">
        <v>34050</v>
      </c>
      <c r="L166" s="8">
        <v>34050</v>
      </c>
      <c r="M166" s="9">
        <v>35850</v>
      </c>
      <c r="N166" s="10">
        <v>36600</v>
      </c>
      <c r="O166" s="126">
        <v>37250</v>
      </c>
      <c r="P166" s="126">
        <v>37750</v>
      </c>
    </row>
    <row r="167" spans="2:16" x14ac:dyDescent="0.25">
      <c r="B167" s="7" t="s">
        <v>174</v>
      </c>
      <c r="C167" s="8">
        <v>21050</v>
      </c>
      <c r="D167" s="8">
        <v>22650</v>
      </c>
      <c r="E167" s="8">
        <v>24200</v>
      </c>
      <c r="F167" s="8">
        <v>24700</v>
      </c>
      <c r="G167" s="8">
        <v>25400</v>
      </c>
      <c r="H167" s="8">
        <v>25750</v>
      </c>
      <c r="I167" s="8">
        <v>26800</v>
      </c>
      <c r="J167" s="8">
        <v>26800</v>
      </c>
      <c r="K167" s="8">
        <v>26800</v>
      </c>
      <c r="L167" s="8">
        <v>26800</v>
      </c>
      <c r="M167" s="9">
        <v>28300</v>
      </c>
      <c r="N167" s="10">
        <v>28500</v>
      </c>
      <c r="O167" s="126">
        <v>29250</v>
      </c>
      <c r="P167" s="126">
        <v>29650</v>
      </c>
    </row>
    <row r="168" spans="2:16" x14ac:dyDescent="0.25">
      <c r="B168" s="7" t="s">
        <v>175</v>
      </c>
      <c r="C168" s="8">
        <v>21050</v>
      </c>
      <c r="D168" s="8">
        <v>22650</v>
      </c>
      <c r="E168" s="8">
        <v>24200</v>
      </c>
      <c r="F168" s="8">
        <v>24700</v>
      </c>
      <c r="G168" s="8">
        <v>25400</v>
      </c>
      <c r="H168" s="8">
        <v>25750</v>
      </c>
      <c r="I168" s="8">
        <v>26800</v>
      </c>
      <c r="J168" s="8">
        <v>26800</v>
      </c>
      <c r="K168" s="8">
        <v>26800</v>
      </c>
      <c r="L168" s="8">
        <v>26800</v>
      </c>
      <c r="M168" s="9">
        <v>28300</v>
      </c>
      <c r="N168" s="10">
        <v>28500</v>
      </c>
      <c r="O168" s="126">
        <v>29250</v>
      </c>
      <c r="P168" s="126">
        <v>29650</v>
      </c>
    </row>
    <row r="169" spans="2:16" x14ac:dyDescent="0.25">
      <c r="B169" s="7" t="s">
        <v>176</v>
      </c>
      <c r="C169" s="8">
        <v>21050</v>
      </c>
      <c r="D169" s="8">
        <v>22650</v>
      </c>
      <c r="E169" s="8">
        <v>24200</v>
      </c>
      <c r="F169" s="8">
        <v>24700</v>
      </c>
      <c r="G169" s="8">
        <v>25400</v>
      </c>
      <c r="H169" s="8">
        <v>25750</v>
      </c>
      <c r="I169" s="8">
        <v>26800</v>
      </c>
      <c r="J169" s="8">
        <v>26800</v>
      </c>
      <c r="K169" s="8">
        <v>26800</v>
      </c>
      <c r="L169" s="8">
        <v>26800</v>
      </c>
      <c r="M169" s="9">
        <v>28300</v>
      </c>
      <c r="N169" s="10">
        <v>28500</v>
      </c>
      <c r="O169" s="126">
        <v>29900</v>
      </c>
      <c r="P169" s="126">
        <v>31350</v>
      </c>
    </row>
    <row r="170" spans="2:16" x14ac:dyDescent="0.25">
      <c r="B170" s="7" t="s">
        <v>177</v>
      </c>
      <c r="C170" s="8">
        <v>21050</v>
      </c>
      <c r="D170" s="8">
        <v>22650</v>
      </c>
      <c r="E170" s="8">
        <v>25600</v>
      </c>
      <c r="F170" s="8">
        <v>25600</v>
      </c>
      <c r="G170" s="8">
        <v>26000</v>
      </c>
      <c r="H170" s="8">
        <v>26150</v>
      </c>
      <c r="I170" s="8">
        <v>27000</v>
      </c>
      <c r="J170" s="8">
        <v>27000</v>
      </c>
      <c r="K170" s="8">
        <v>27000</v>
      </c>
      <c r="L170" s="8">
        <v>27250</v>
      </c>
      <c r="M170" s="9">
        <v>28300</v>
      </c>
      <c r="N170" s="10">
        <v>28950</v>
      </c>
      <c r="O170" s="126">
        <v>29250</v>
      </c>
      <c r="P170" s="126">
        <v>29650</v>
      </c>
    </row>
    <row r="171" spans="2:16" x14ac:dyDescent="0.25">
      <c r="B171" s="7" t="s">
        <v>178</v>
      </c>
      <c r="C171" s="8">
        <v>21050</v>
      </c>
      <c r="D171" s="8">
        <v>22650</v>
      </c>
      <c r="E171" s="8">
        <v>26500</v>
      </c>
      <c r="F171" s="8">
        <v>27600</v>
      </c>
      <c r="G171" s="8">
        <v>27600</v>
      </c>
      <c r="H171" s="8">
        <v>27600</v>
      </c>
      <c r="I171" s="8">
        <v>28550</v>
      </c>
      <c r="J171" s="8">
        <v>28900</v>
      </c>
      <c r="K171" s="8">
        <v>28900</v>
      </c>
      <c r="L171" s="8">
        <v>28900</v>
      </c>
      <c r="M171" s="9">
        <v>30800</v>
      </c>
      <c r="N171" s="10">
        <v>31000</v>
      </c>
      <c r="O171" s="126">
        <v>31150</v>
      </c>
      <c r="P171" s="126">
        <v>31550</v>
      </c>
    </row>
    <row r="172" spans="2:16" x14ac:dyDescent="0.25">
      <c r="B172" s="7" t="s">
        <v>179</v>
      </c>
      <c r="C172" s="8">
        <v>21850</v>
      </c>
      <c r="D172" s="8">
        <v>22650</v>
      </c>
      <c r="E172" s="8">
        <v>27300</v>
      </c>
      <c r="F172" s="8">
        <v>27300</v>
      </c>
      <c r="G172" s="8">
        <v>27600</v>
      </c>
      <c r="H172" s="8">
        <v>28250</v>
      </c>
      <c r="I172" s="8">
        <v>29250</v>
      </c>
      <c r="J172" s="8">
        <v>29350</v>
      </c>
      <c r="K172" s="8">
        <v>29750</v>
      </c>
      <c r="L172" s="8">
        <v>29750</v>
      </c>
      <c r="M172" s="9">
        <v>31250</v>
      </c>
      <c r="N172" s="10">
        <v>31450</v>
      </c>
      <c r="O172" s="126">
        <v>31850</v>
      </c>
      <c r="P172" s="126">
        <v>32300</v>
      </c>
    </row>
    <row r="173" spans="2:16" x14ac:dyDescent="0.25">
      <c r="B173" s="7" t="s">
        <v>180</v>
      </c>
      <c r="C173" s="8">
        <v>21050</v>
      </c>
      <c r="D173" s="8">
        <v>22650</v>
      </c>
      <c r="E173" s="8">
        <v>24400</v>
      </c>
      <c r="F173" s="8">
        <v>25000</v>
      </c>
      <c r="G173" s="8">
        <v>25400</v>
      </c>
      <c r="H173" s="8">
        <v>25750</v>
      </c>
      <c r="I173" s="8">
        <v>26800</v>
      </c>
      <c r="J173" s="8">
        <v>26800</v>
      </c>
      <c r="K173" s="8">
        <v>26800</v>
      </c>
      <c r="L173" s="8">
        <v>26800</v>
      </c>
      <c r="M173" s="9">
        <v>28300</v>
      </c>
      <c r="N173" s="10">
        <v>28500</v>
      </c>
      <c r="O173" s="126">
        <v>29250</v>
      </c>
      <c r="P173" s="126">
        <v>29650</v>
      </c>
    </row>
    <row r="174" spans="2:16" x14ac:dyDescent="0.25">
      <c r="B174" s="7" t="s">
        <v>181</v>
      </c>
      <c r="C174" s="8">
        <v>21050</v>
      </c>
      <c r="D174" s="8">
        <v>22650</v>
      </c>
      <c r="E174" s="8">
        <v>24200</v>
      </c>
      <c r="F174" s="8">
        <v>24700</v>
      </c>
      <c r="G174" s="8">
        <v>25400</v>
      </c>
      <c r="H174" s="8">
        <v>25750</v>
      </c>
      <c r="I174" s="8">
        <v>26800</v>
      </c>
      <c r="J174" s="8">
        <v>26800</v>
      </c>
      <c r="K174" s="8">
        <v>26800</v>
      </c>
      <c r="L174" s="8">
        <v>26800</v>
      </c>
      <c r="M174" s="9">
        <v>28300</v>
      </c>
      <c r="N174" s="10">
        <v>28500</v>
      </c>
      <c r="O174" s="126">
        <v>29250</v>
      </c>
      <c r="P174" s="126">
        <v>29650</v>
      </c>
    </row>
    <row r="175" spans="2:16" x14ac:dyDescent="0.25">
      <c r="B175" s="7" t="s">
        <v>182</v>
      </c>
      <c r="C175" s="8">
        <v>21050</v>
      </c>
      <c r="D175" s="8">
        <v>22650</v>
      </c>
      <c r="E175" s="8">
        <v>24200</v>
      </c>
      <c r="F175" s="8">
        <v>24700</v>
      </c>
      <c r="G175" s="8">
        <v>25400</v>
      </c>
      <c r="H175" s="8">
        <v>25750</v>
      </c>
      <c r="I175" s="8">
        <v>26800</v>
      </c>
      <c r="J175" s="8">
        <v>26800</v>
      </c>
      <c r="K175" s="8">
        <v>26800</v>
      </c>
      <c r="L175" s="8">
        <v>26800</v>
      </c>
      <c r="M175" s="9">
        <v>28300</v>
      </c>
      <c r="N175" s="10">
        <v>28500</v>
      </c>
      <c r="O175" s="126">
        <v>29250</v>
      </c>
      <c r="P175" s="126">
        <v>29650</v>
      </c>
    </row>
    <row r="176" spans="2:16" x14ac:dyDescent="0.25">
      <c r="B176" s="7" t="s">
        <v>183</v>
      </c>
      <c r="C176" s="8">
        <v>21050</v>
      </c>
      <c r="D176" s="8">
        <v>22650</v>
      </c>
      <c r="E176" s="8">
        <v>24800</v>
      </c>
      <c r="F176" s="8">
        <v>24850</v>
      </c>
      <c r="G176" s="8">
        <v>25650</v>
      </c>
      <c r="H176" s="8">
        <v>26300</v>
      </c>
      <c r="I176" s="8">
        <v>27150</v>
      </c>
      <c r="J176" s="8">
        <v>27150</v>
      </c>
      <c r="K176" s="8">
        <v>27150</v>
      </c>
      <c r="L176" s="8">
        <v>27500</v>
      </c>
      <c r="M176" s="9">
        <v>29150</v>
      </c>
      <c r="N176" s="10">
        <v>29350</v>
      </c>
      <c r="O176" s="126">
        <v>29250</v>
      </c>
      <c r="P176" s="126">
        <v>29650</v>
      </c>
    </row>
    <row r="177" spans="2:16" x14ac:dyDescent="0.25">
      <c r="B177" s="7" t="s">
        <v>184</v>
      </c>
      <c r="C177" s="8">
        <v>21050</v>
      </c>
      <c r="D177" s="8">
        <v>22650</v>
      </c>
      <c r="E177" s="8">
        <v>25400</v>
      </c>
      <c r="F177" s="8">
        <v>25400</v>
      </c>
      <c r="G177" s="8">
        <v>25400</v>
      </c>
      <c r="H177" s="8">
        <v>25750</v>
      </c>
      <c r="I177" s="8">
        <v>27750</v>
      </c>
      <c r="J177" s="8">
        <v>27850</v>
      </c>
      <c r="K177" s="8">
        <v>27850</v>
      </c>
      <c r="L177" s="8">
        <v>28200</v>
      </c>
      <c r="M177" s="9">
        <v>30050</v>
      </c>
      <c r="N177" s="10">
        <v>30250</v>
      </c>
      <c r="O177" s="126">
        <v>30400</v>
      </c>
      <c r="P177" s="126">
        <v>30800</v>
      </c>
    </row>
    <row r="178" spans="2:16" x14ac:dyDescent="0.25">
      <c r="B178" s="7" t="s">
        <v>185</v>
      </c>
      <c r="C178" s="8">
        <v>21050</v>
      </c>
      <c r="D178" s="8">
        <v>22650</v>
      </c>
      <c r="E178" s="8">
        <v>24200</v>
      </c>
      <c r="F178" s="8">
        <v>24700</v>
      </c>
      <c r="G178" s="8">
        <v>25400</v>
      </c>
      <c r="H178" s="8">
        <v>25750</v>
      </c>
      <c r="I178" s="8">
        <v>26800</v>
      </c>
      <c r="J178" s="8">
        <v>26800</v>
      </c>
      <c r="K178" s="8">
        <v>26800</v>
      </c>
      <c r="L178" s="8">
        <v>26800</v>
      </c>
      <c r="M178" s="9">
        <v>28300</v>
      </c>
      <c r="N178" s="10">
        <v>28500</v>
      </c>
      <c r="O178" s="126">
        <v>29900</v>
      </c>
      <c r="P178" s="126">
        <v>31100</v>
      </c>
    </row>
    <row r="179" spans="2:16" x14ac:dyDescent="0.25">
      <c r="B179" s="7" t="s">
        <v>186</v>
      </c>
      <c r="C179" s="8">
        <v>21050</v>
      </c>
      <c r="D179" s="8">
        <v>22650</v>
      </c>
      <c r="E179" s="8">
        <v>30300</v>
      </c>
      <c r="F179" s="8">
        <v>30400</v>
      </c>
      <c r="G179" s="8">
        <v>30400</v>
      </c>
      <c r="H179" s="8">
        <v>30400</v>
      </c>
      <c r="I179" s="8">
        <v>30400</v>
      </c>
      <c r="J179" s="8">
        <v>28800</v>
      </c>
      <c r="K179" s="8">
        <v>28800</v>
      </c>
      <c r="L179" s="8">
        <v>28800</v>
      </c>
      <c r="M179" s="9">
        <v>29950</v>
      </c>
      <c r="N179" s="10">
        <v>30250</v>
      </c>
      <c r="O179" s="126">
        <v>31050</v>
      </c>
      <c r="P179" s="126">
        <v>31450</v>
      </c>
    </row>
    <row r="180" spans="2:16" x14ac:dyDescent="0.25">
      <c r="B180" s="7" t="s">
        <v>187</v>
      </c>
      <c r="C180" s="8">
        <v>21050</v>
      </c>
      <c r="D180" s="8">
        <v>22650</v>
      </c>
      <c r="E180" s="8">
        <v>24200</v>
      </c>
      <c r="F180" s="8">
        <v>24700</v>
      </c>
      <c r="G180" s="8">
        <v>26400</v>
      </c>
      <c r="H180" s="8">
        <v>26400</v>
      </c>
      <c r="I180" s="8">
        <v>26800</v>
      </c>
      <c r="J180" s="8">
        <v>34050</v>
      </c>
      <c r="K180" s="8">
        <v>34050</v>
      </c>
      <c r="L180" s="8">
        <v>34050</v>
      </c>
      <c r="M180" s="9">
        <v>35850</v>
      </c>
      <c r="N180" s="10">
        <v>36600</v>
      </c>
      <c r="O180" s="126">
        <v>37250</v>
      </c>
      <c r="P180" s="126">
        <v>37750</v>
      </c>
    </row>
    <row r="181" spans="2:16" x14ac:dyDescent="0.25">
      <c r="B181" s="7" t="s">
        <v>188</v>
      </c>
      <c r="C181" s="8">
        <v>21050</v>
      </c>
      <c r="D181" s="8">
        <v>22650</v>
      </c>
      <c r="E181" s="8">
        <v>26650</v>
      </c>
      <c r="F181" s="8">
        <v>27650</v>
      </c>
      <c r="G181" s="8">
        <v>27650</v>
      </c>
      <c r="H181" s="8">
        <v>27650</v>
      </c>
      <c r="I181" s="8">
        <v>27650</v>
      </c>
      <c r="J181" s="8">
        <v>27650</v>
      </c>
      <c r="K181" s="8">
        <v>27650</v>
      </c>
      <c r="L181" s="8">
        <v>27650</v>
      </c>
      <c r="M181" s="9">
        <v>29550</v>
      </c>
      <c r="N181" s="10">
        <v>29750</v>
      </c>
      <c r="O181" s="126">
        <v>31200</v>
      </c>
      <c r="P181" s="126">
        <v>31700</v>
      </c>
    </row>
    <row r="182" spans="2:16" x14ac:dyDescent="0.25">
      <c r="B182" s="7" t="s">
        <v>189</v>
      </c>
      <c r="C182" s="8">
        <v>21050</v>
      </c>
      <c r="D182" s="8">
        <v>22650</v>
      </c>
      <c r="E182" s="8">
        <v>24600</v>
      </c>
      <c r="F182" s="8">
        <v>27050</v>
      </c>
      <c r="G182" s="8">
        <v>27050</v>
      </c>
      <c r="H182" s="8">
        <v>27050</v>
      </c>
      <c r="I182" s="8">
        <v>27050</v>
      </c>
      <c r="J182" s="8">
        <v>27050</v>
      </c>
      <c r="K182" s="8">
        <v>27050</v>
      </c>
      <c r="L182" s="8">
        <v>27050</v>
      </c>
      <c r="M182" s="9">
        <v>28550</v>
      </c>
      <c r="N182" s="10">
        <v>28750</v>
      </c>
      <c r="O182" s="126">
        <v>29800</v>
      </c>
      <c r="P182" s="126">
        <v>30200</v>
      </c>
    </row>
    <row r="183" spans="2:16" x14ac:dyDescent="0.25">
      <c r="B183" s="7" t="s">
        <v>190</v>
      </c>
      <c r="C183" s="8">
        <v>21050</v>
      </c>
      <c r="D183" s="8">
        <v>22650</v>
      </c>
      <c r="E183" s="8">
        <v>25350</v>
      </c>
      <c r="F183" s="8">
        <v>25450</v>
      </c>
      <c r="G183" s="8">
        <v>25450</v>
      </c>
      <c r="H183" s="8">
        <v>25750</v>
      </c>
      <c r="I183" s="8">
        <v>26800</v>
      </c>
      <c r="J183" s="8">
        <v>26800</v>
      </c>
      <c r="K183" s="8">
        <v>26800</v>
      </c>
      <c r="L183" s="8">
        <v>26800</v>
      </c>
      <c r="M183" s="9">
        <v>28300</v>
      </c>
      <c r="N183" s="10">
        <v>28500</v>
      </c>
      <c r="O183" s="126">
        <v>29250</v>
      </c>
      <c r="P183" s="126">
        <v>29650</v>
      </c>
    </row>
    <row r="184" spans="2:16" x14ac:dyDescent="0.25">
      <c r="B184" s="7" t="s">
        <v>191</v>
      </c>
      <c r="C184" s="8">
        <v>21050</v>
      </c>
      <c r="D184" s="8">
        <v>22650</v>
      </c>
      <c r="E184" s="8">
        <v>24200</v>
      </c>
      <c r="F184" s="8">
        <v>24700</v>
      </c>
      <c r="G184" s="8">
        <v>26250</v>
      </c>
      <c r="H184" s="8">
        <v>27300</v>
      </c>
      <c r="I184" s="8">
        <v>27300</v>
      </c>
      <c r="J184" s="8">
        <v>33250</v>
      </c>
      <c r="K184" s="8">
        <v>33250</v>
      </c>
      <c r="L184" s="8">
        <v>33550</v>
      </c>
      <c r="M184" s="9">
        <v>34950</v>
      </c>
      <c r="N184" s="10">
        <v>35150</v>
      </c>
      <c r="O184" s="126">
        <v>35300</v>
      </c>
      <c r="P184" s="126">
        <v>35750</v>
      </c>
    </row>
    <row r="185" spans="2:16" x14ac:dyDescent="0.25">
      <c r="B185" s="7" t="s">
        <v>192</v>
      </c>
      <c r="C185" s="8">
        <v>21050</v>
      </c>
      <c r="D185" s="8">
        <v>22650</v>
      </c>
      <c r="E185" s="8">
        <v>27500</v>
      </c>
      <c r="F185" s="8">
        <v>27650</v>
      </c>
      <c r="G185" s="8">
        <v>27700</v>
      </c>
      <c r="H185" s="8">
        <v>28700</v>
      </c>
      <c r="I185" s="8">
        <v>28700</v>
      </c>
      <c r="J185" s="8">
        <v>28700</v>
      </c>
      <c r="K185" s="8">
        <v>28700</v>
      </c>
      <c r="L185" s="8">
        <v>28700</v>
      </c>
      <c r="M185" s="9">
        <v>30100</v>
      </c>
      <c r="N185" s="10">
        <v>30500</v>
      </c>
      <c r="O185" s="126">
        <v>29250</v>
      </c>
      <c r="P185" s="126">
        <v>29650</v>
      </c>
    </row>
    <row r="186" spans="2:16" x14ac:dyDescent="0.25">
      <c r="B186" s="7" t="s">
        <v>193</v>
      </c>
      <c r="C186" s="8">
        <v>21050</v>
      </c>
      <c r="D186" s="8">
        <v>22650</v>
      </c>
      <c r="E186" s="8">
        <v>24200</v>
      </c>
      <c r="F186" s="8">
        <v>24700</v>
      </c>
      <c r="G186" s="8">
        <v>25400</v>
      </c>
      <c r="H186" s="8">
        <v>25750</v>
      </c>
      <c r="I186" s="8">
        <v>26800</v>
      </c>
      <c r="J186" s="8">
        <v>26800</v>
      </c>
      <c r="K186" s="8">
        <v>26800</v>
      </c>
      <c r="L186" s="8">
        <v>26800</v>
      </c>
      <c r="M186" s="9">
        <v>28300</v>
      </c>
      <c r="N186" s="10">
        <v>28500</v>
      </c>
      <c r="O186" s="126">
        <v>29250</v>
      </c>
      <c r="P186" s="126">
        <v>29650</v>
      </c>
    </row>
    <row r="187" spans="2:16" x14ac:dyDescent="0.25">
      <c r="B187" s="7" t="s">
        <v>194</v>
      </c>
      <c r="C187" s="8">
        <v>21050</v>
      </c>
      <c r="D187" s="8">
        <v>22650</v>
      </c>
      <c r="E187" s="8">
        <v>25000</v>
      </c>
      <c r="F187" s="8">
        <v>25250</v>
      </c>
      <c r="G187" s="8">
        <v>26450</v>
      </c>
      <c r="H187" s="8">
        <v>27550</v>
      </c>
      <c r="I187" s="8">
        <v>27900</v>
      </c>
      <c r="J187" s="8">
        <v>27900</v>
      </c>
      <c r="K187" s="8">
        <v>27900</v>
      </c>
      <c r="L187" s="8">
        <v>28100</v>
      </c>
      <c r="M187" s="9">
        <v>30050</v>
      </c>
      <c r="N187" s="10">
        <v>30250</v>
      </c>
      <c r="O187" s="126">
        <v>30100</v>
      </c>
      <c r="P187" s="126">
        <v>30500</v>
      </c>
    </row>
    <row r="188" spans="2:16" x14ac:dyDescent="0.25">
      <c r="B188" s="7" t="s">
        <v>195</v>
      </c>
      <c r="C188" s="8">
        <v>21050</v>
      </c>
      <c r="D188" s="8">
        <v>22650</v>
      </c>
      <c r="E188" s="8">
        <v>24200</v>
      </c>
      <c r="F188" s="8">
        <v>24700</v>
      </c>
      <c r="G188" s="8">
        <v>25550</v>
      </c>
      <c r="H188" s="8">
        <v>25750</v>
      </c>
      <c r="I188" s="8">
        <v>26800</v>
      </c>
      <c r="J188" s="8">
        <v>26800</v>
      </c>
      <c r="K188" s="8">
        <v>26800</v>
      </c>
      <c r="L188" s="8">
        <v>26800</v>
      </c>
      <c r="M188" s="9">
        <v>28300</v>
      </c>
      <c r="N188" s="10">
        <v>28500</v>
      </c>
      <c r="O188" s="126">
        <v>29900</v>
      </c>
      <c r="P188" s="126">
        <v>30600</v>
      </c>
    </row>
    <row r="189" spans="2:16" x14ac:dyDescent="0.25">
      <c r="B189" s="7" t="s">
        <v>196</v>
      </c>
      <c r="C189" s="8">
        <v>21050</v>
      </c>
      <c r="D189" s="8">
        <v>22650</v>
      </c>
      <c r="E189" s="8">
        <v>30600</v>
      </c>
      <c r="F189" s="8">
        <v>33650</v>
      </c>
      <c r="G189" s="8">
        <v>33650</v>
      </c>
      <c r="H189" s="8">
        <v>33650</v>
      </c>
      <c r="I189" s="8">
        <v>33650</v>
      </c>
      <c r="J189" s="8">
        <v>33650</v>
      </c>
      <c r="K189" s="8">
        <v>33650</v>
      </c>
      <c r="L189" s="8">
        <v>33650</v>
      </c>
      <c r="M189" s="9">
        <v>33650</v>
      </c>
      <c r="N189" s="10">
        <v>32000</v>
      </c>
      <c r="O189" s="126">
        <v>33500</v>
      </c>
      <c r="P189" s="126">
        <v>33950</v>
      </c>
    </row>
    <row r="190" spans="2:16" x14ac:dyDescent="0.25">
      <c r="B190" s="7" t="s">
        <v>197</v>
      </c>
      <c r="C190" s="8">
        <v>21050</v>
      </c>
      <c r="D190" s="8">
        <v>22650</v>
      </c>
      <c r="E190" s="8">
        <v>24200</v>
      </c>
      <c r="F190" s="8">
        <v>24700</v>
      </c>
      <c r="G190" s="8">
        <v>25400</v>
      </c>
      <c r="H190" s="8">
        <v>25750</v>
      </c>
      <c r="I190" s="8">
        <v>26800</v>
      </c>
      <c r="J190" s="8">
        <v>26800</v>
      </c>
      <c r="K190" s="8">
        <v>26800</v>
      </c>
      <c r="L190" s="8">
        <v>26800</v>
      </c>
      <c r="M190" s="9">
        <v>28300</v>
      </c>
      <c r="N190" s="10">
        <v>28500</v>
      </c>
      <c r="O190" s="126">
        <v>29250</v>
      </c>
      <c r="P190" s="126">
        <v>29650</v>
      </c>
    </row>
    <row r="191" spans="2:16" x14ac:dyDescent="0.25">
      <c r="B191" s="7" t="s">
        <v>198</v>
      </c>
      <c r="C191" s="8">
        <v>21050</v>
      </c>
      <c r="D191" s="8">
        <v>22650</v>
      </c>
      <c r="E191" s="8">
        <v>27300</v>
      </c>
      <c r="F191" s="8">
        <v>28300</v>
      </c>
      <c r="G191" s="8">
        <v>28300</v>
      </c>
      <c r="H191" s="8">
        <v>28600</v>
      </c>
      <c r="I191" s="8">
        <v>29850</v>
      </c>
      <c r="J191" s="8">
        <v>29950</v>
      </c>
      <c r="K191" s="8">
        <v>29950</v>
      </c>
      <c r="L191" s="8">
        <v>30450</v>
      </c>
      <c r="M191" s="9">
        <v>31250</v>
      </c>
      <c r="N191" s="10">
        <v>31200</v>
      </c>
      <c r="O191" s="126">
        <v>30550</v>
      </c>
      <c r="P191" s="126">
        <v>30950</v>
      </c>
    </row>
    <row r="192" spans="2:16" x14ac:dyDescent="0.25">
      <c r="B192" s="7" t="s">
        <v>199</v>
      </c>
      <c r="C192" s="8">
        <v>21300</v>
      </c>
      <c r="D192" s="8">
        <v>22650</v>
      </c>
      <c r="E192" s="8">
        <v>26650</v>
      </c>
      <c r="F192" s="8">
        <v>27950</v>
      </c>
      <c r="G192" s="8">
        <v>27950</v>
      </c>
      <c r="H192" s="8">
        <v>27950</v>
      </c>
      <c r="I192" s="8">
        <v>27950</v>
      </c>
      <c r="J192" s="8">
        <v>27950</v>
      </c>
      <c r="K192" s="8">
        <v>27950</v>
      </c>
      <c r="L192" s="8">
        <v>27950</v>
      </c>
      <c r="M192" s="9">
        <v>28300</v>
      </c>
      <c r="N192" s="10">
        <v>28500</v>
      </c>
      <c r="O192" s="126">
        <v>29250</v>
      </c>
      <c r="P192" s="126">
        <v>29650</v>
      </c>
    </row>
    <row r="193" spans="2:16" x14ac:dyDescent="0.25">
      <c r="B193" s="7" t="s">
        <v>200</v>
      </c>
      <c r="C193" s="8">
        <v>27200</v>
      </c>
      <c r="D193" s="8">
        <v>27550</v>
      </c>
      <c r="E193" s="8">
        <v>31450</v>
      </c>
      <c r="F193" s="8">
        <v>32400</v>
      </c>
      <c r="G193" s="8">
        <v>34900</v>
      </c>
      <c r="H193" s="8">
        <v>36050</v>
      </c>
      <c r="I193" s="8">
        <v>36300</v>
      </c>
      <c r="J193" s="8">
        <v>36300</v>
      </c>
      <c r="K193" s="8">
        <v>36300</v>
      </c>
      <c r="L193" s="8">
        <v>36300</v>
      </c>
      <c r="M193" s="9">
        <v>38000</v>
      </c>
      <c r="N193" s="10">
        <v>38900</v>
      </c>
      <c r="O193" s="126">
        <v>39600</v>
      </c>
      <c r="P193" s="126">
        <v>40150</v>
      </c>
    </row>
    <row r="194" spans="2:16" x14ac:dyDescent="0.25">
      <c r="B194" s="7" t="s">
        <v>201</v>
      </c>
      <c r="C194" s="8">
        <v>21050</v>
      </c>
      <c r="D194" s="8">
        <v>22650</v>
      </c>
      <c r="E194" s="8">
        <v>24200</v>
      </c>
      <c r="F194" s="8">
        <v>24700</v>
      </c>
      <c r="G194" s="8">
        <v>25400</v>
      </c>
      <c r="H194" s="8">
        <v>25750</v>
      </c>
      <c r="I194" s="8">
        <v>26800</v>
      </c>
      <c r="J194" s="8">
        <v>26800</v>
      </c>
      <c r="K194" s="8">
        <v>26800</v>
      </c>
      <c r="L194" s="8">
        <v>27000</v>
      </c>
      <c r="M194" s="9">
        <v>28600</v>
      </c>
      <c r="N194" s="10">
        <v>28650</v>
      </c>
      <c r="O194" s="126">
        <v>30050</v>
      </c>
      <c r="P194" s="126">
        <v>31550</v>
      </c>
    </row>
    <row r="195" spans="2:16" x14ac:dyDescent="0.25">
      <c r="B195" s="7" t="s">
        <v>202</v>
      </c>
      <c r="C195" s="8">
        <v>21050</v>
      </c>
      <c r="D195" s="8">
        <v>22650</v>
      </c>
      <c r="E195" s="8">
        <v>25700</v>
      </c>
      <c r="F195" s="8">
        <v>26350</v>
      </c>
      <c r="G195" s="8">
        <v>26350</v>
      </c>
      <c r="H195" s="8">
        <v>26350</v>
      </c>
      <c r="I195" s="8">
        <v>26800</v>
      </c>
      <c r="J195" s="8">
        <v>26800</v>
      </c>
      <c r="K195" s="8">
        <v>26800</v>
      </c>
      <c r="L195" s="8">
        <v>26800</v>
      </c>
      <c r="M195" s="9">
        <v>28300</v>
      </c>
      <c r="N195" s="10">
        <v>28500</v>
      </c>
      <c r="O195" s="126">
        <v>29250</v>
      </c>
      <c r="P195" s="126">
        <v>29650</v>
      </c>
    </row>
    <row r="196" spans="2:16" x14ac:dyDescent="0.25">
      <c r="B196" s="7" t="s">
        <v>203</v>
      </c>
      <c r="C196" s="8">
        <v>21050</v>
      </c>
      <c r="D196" s="8">
        <v>22650</v>
      </c>
      <c r="E196" s="8">
        <v>24200</v>
      </c>
      <c r="F196" s="8">
        <v>24700</v>
      </c>
      <c r="G196" s="8">
        <v>25400</v>
      </c>
      <c r="H196" s="8">
        <v>25750</v>
      </c>
      <c r="I196" s="8">
        <v>26800</v>
      </c>
      <c r="J196" s="8">
        <v>26800</v>
      </c>
      <c r="K196" s="8">
        <v>26800</v>
      </c>
      <c r="L196" s="8">
        <v>26800</v>
      </c>
      <c r="M196" s="9">
        <v>28300</v>
      </c>
      <c r="N196" s="10">
        <v>28500</v>
      </c>
      <c r="O196" s="126">
        <v>29900</v>
      </c>
      <c r="P196" s="126">
        <v>31350</v>
      </c>
    </row>
    <row r="197" spans="2:16" x14ac:dyDescent="0.25">
      <c r="B197" s="7" t="s">
        <v>204</v>
      </c>
      <c r="C197" s="8">
        <v>21050</v>
      </c>
      <c r="D197" s="8">
        <v>22650</v>
      </c>
      <c r="E197" s="8">
        <v>24200</v>
      </c>
      <c r="F197" s="8">
        <v>24700</v>
      </c>
      <c r="G197" s="8">
        <v>25400</v>
      </c>
      <c r="H197" s="8">
        <v>25750</v>
      </c>
      <c r="I197" s="8">
        <v>26800</v>
      </c>
      <c r="J197" s="8">
        <v>26800</v>
      </c>
      <c r="K197" s="8">
        <v>26800</v>
      </c>
      <c r="L197" s="8">
        <v>26800</v>
      </c>
      <c r="M197" s="9">
        <v>28300</v>
      </c>
      <c r="N197" s="10">
        <v>28500</v>
      </c>
      <c r="O197" s="126">
        <v>29250</v>
      </c>
      <c r="P197" s="126">
        <v>29650</v>
      </c>
    </row>
    <row r="198" spans="2:16" x14ac:dyDescent="0.25">
      <c r="B198" s="7" t="s">
        <v>205</v>
      </c>
      <c r="C198" s="8">
        <v>23700</v>
      </c>
      <c r="D198" s="8">
        <v>24000</v>
      </c>
      <c r="E198" s="8">
        <v>32650</v>
      </c>
      <c r="F198" s="8">
        <v>33550</v>
      </c>
      <c r="G198" s="8">
        <v>33550</v>
      </c>
      <c r="H198" s="8">
        <v>33550</v>
      </c>
      <c r="I198" s="8">
        <v>33750</v>
      </c>
      <c r="J198" s="8">
        <v>33750</v>
      </c>
      <c r="K198" s="8">
        <v>33750</v>
      </c>
      <c r="L198" s="8">
        <v>33750</v>
      </c>
      <c r="M198" s="9">
        <v>33800</v>
      </c>
      <c r="N198" s="10">
        <v>34200</v>
      </c>
      <c r="O198" s="126">
        <v>35050</v>
      </c>
      <c r="P198" s="126">
        <v>35500</v>
      </c>
    </row>
    <row r="199" spans="2:16" x14ac:dyDescent="0.25">
      <c r="B199" s="7" t="s">
        <v>206</v>
      </c>
      <c r="C199" s="8">
        <v>21050</v>
      </c>
      <c r="D199" s="8">
        <v>22650</v>
      </c>
      <c r="E199" s="8">
        <v>24200</v>
      </c>
      <c r="F199" s="8">
        <v>24700</v>
      </c>
      <c r="G199" s="8">
        <v>25400</v>
      </c>
      <c r="H199" s="8">
        <v>25800</v>
      </c>
      <c r="I199" s="8">
        <v>26800</v>
      </c>
      <c r="J199" s="8">
        <v>26800</v>
      </c>
      <c r="K199" s="8">
        <v>26800</v>
      </c>
      <c r="L199" s="8">
        <v>26800</v>
      </c>
      <c r="M199" s="9">
        <v>28400</v>
      </c>
      <c r="N199" s="10">
        <v>28550</v>
      </c>
      <c r="O199" s="126">
        <v>29250</v>
      </c>
      <c r="P199" s="126">
        <v>29650</v>
      </c>
    </row>
    <row r="200" spans="2:16" x14ac:dyDescent="0.25">
      <c r="B200" s="7" t="s">
        <v>207</v>
      </c>
      <c r="C200" s="8">
        <v>21050</v>
      </c>
      <c r="D200" s="8">
        <v>22650</v>
      </c>
      <c r="E200" s="8">
        <v>24200</v>
      </c>
      <c r="F200" s="8">
        <v>24700</v>
      </c>
      <c r="G200" s="8">
        <v>25400</v>
      </c>
      <c r="H200" s="8">
        <v>25750</v>
      </c>
      <c r="I200" s="8">
        <v>26800</v>
      </c>
      <c r="J200" s="8">
        <v>26800</v>
      </c>
      <c r="K200" s="8">
        <v>26800</v>
      </c>
      <c r="L200" s="8">
        <v>26800</v>
      </c>
      <c r="M200" s="9">
        <v>28300</v>
      </c>
      <c r="N200" s="10">
        <v>28500</v>
      </c>
      <c r="O200" s="126">
        <v>29900</v>
      </c>
      <c r="P200" s="126">
        <v>30500</v>
      </c>
    </row>
    <row r="201" spans="2:16" x14ac:dyDescent="0.25">
      <c r="B201" s="7" t="s">
        <v>208</v>
      </c>
      <c r="C201" s="8">
        <v>21050</v>
      </c>
      <c r="D201" s="8">
        <v>22650</v>
      </c>
      <c r="E201" s="8">
        <v>24200</v>
      </c>
      <c r="F201" s="8">
        <v>24700</v>
      </c>
      <c r="G201" s="8">
        <v>25400</v>
      </c>
      <c r="H201" s="8">
        <v>25750</v>
      </c>
      <c r="I201" s="8">
        <v>27050</v>
      </c>
      <c r="J201" s="8">
        <v>27200</v>
      </c>
      <c r="K201" s="8">
        <v>27300</v>
      </c>
      <c r="L201" s="8">
        <v>27700</v>
      </c>
      <c r="M201" s="9">
        <v>29150</v>
      </c>
      <c r="N201" s="10">
        <v>29350</v>
      </c>
      <c r="O201" s="126">
        <v>30800</v>
      </c>
      <c r="P201" s="126">
        <v>32000</v>
      </c>
    </row>
    <row r="202" spans="2:16" x14ac:dyDescent="0.25">
      <c r="B202" s="7" t="s">
        <v>209</v>
      </c>
      <c r="C202" s="8">
        <v>21050</v>
      </c>
      <c r="D202" s="8">
        <v>22650</v>
      </c>
      <c r="E202" s="8">
        <v>26450</v>
      </c>
      <c r="F202" s="8">
        <v>27250</v>
      </c>
      <c r="G202" s="8">
        <v>28350</v>
      </c>
      <c r="H202" s="8">
        <v>28400</v>
      </c>
      <c r="I202" s="8">
        <v>29150</v>
      </c>
      <c r="J202" s="8">
        <v>34050</v>
      </c>
      <c r="K202" s="8">
        <v>34050</v>
      </c>
      <c r="L202" s="8">
        <v>34050</v>
      </c>
      <c r="M202" s="9">
        <v>35850</v>
      </c>
      <c r="N202" s="10">
        <v>36600</v>
      </c>
      <c r="O202" s="126">
        <v>37250</v>
      </c>
      <c r="P202" s="126">
        <v>37750</v>
      </c>
    </row>
    <row r="203" spans="2:16" x14ac:dyDescent="0.25">
      <c r="B203" s="7" t="s">
        <v>210</v>
      </c>
      <c r="C203" s="8">
        <v>21050</v>
      </c>
      <c r="D203" s="8">
        <v>22650</v>
      </c>
      <c r="E203" s="8">
        <v>24250</v>
      </c>
      <c r="F203" s="8">
        <v>25700</v>
      </c>
      <c r="G203" s="8">
        <v>25700</v>
      </c>
      <c r="H203" s="8">
        <v>25750</v>
      </c>
      <c r="I203" s="8">
        <v>26800</v>
      </c>
      <c r="J203" s="8">
        <v>26800</v>
      </c>
      <c r="K203" s="8">
        <v>26800</v>
      </c>
      <c r="L203" s="8">
        <v>26800</v>
      </c>
      <c r="M203" s="9">
        <v>28350</v>
      </c>
      <c r="N203" s="10">
        <v>28500</v>
      </c>
      <c r="O203" s="126">
        <v>29600</v>
      </c>
      <c r="P203" s="126">
        <v>30000</v>
      </c>
    </row>
    <row r="204" spans="2:16" x14ac:dyDescent="0.25">
      <c r="B204" s="7" t="s">
        <v>211</v>
      </c>
      <c r="C204" s="8">
        <v>21300</v>
      </c>
      <c r="D204" s="8">
        <v>22650</v>
      </c>
      <c r="E204" s="8">
        <v>26450</v>
      </c>
      <c r="F204" s="8">
        <v>27500</v>
      </c>
      <c r="G204" s="8">
        <v>28500</v>
      </c>
      <c r="H204" s="8">
        <v>28500</v>
      </c>
      <c r="I204" s="8">
        <v>29650</v>
      </c>
      <c r="J204" s="8">
        <v>29750</v>
      </c>
      <c r="K204" s="8">
        <v>29950</v>
      </c>
      <c r="L204" s="8">
        <v>30100</v>
      </c>
      <c r="M204" s="9">
        <v>33000</v>
      </c>
      <c r="N204" s="10">
        <v>33000</v>
      </c>
      <c r="O204" s="126">
        <v>34200</v>
      </c>
      <c r="P204" s="126">
        <v>34650</v>
      </c>
    </row>
    <row r="205" spans="2:16" x14ac:dyDescent="0.25">
      <c r="B205" s="7" t="s">
        <v>212</v>
      </c>
      <c r="C205" s="8">
        <v>21650</v>
      </c>
      <c r="D205" s="8">
        <v>22650</v>
      </c>
      <c r="E205" s="8">
        <v>26950</v>
      </c>
      <c r="F205" s="8">
        <v>27300</v>
      </c>
      <c r="G205" s="8">
        <v>27300</v>
      </c>
      <c r="H205" s="8">
        <v>27300</v>
      </c>
      <c r="I205" s="8">
        <v>27900</v>
      </c>
      <c r="J205" s="8">
        <v>28000</v>
      </c>
      <c r="K205" s="8">
        <v>28050</v>
      </c>
      <c r="L205" s="8">
        <v>28200</v>
      </c>
      <c r="M205" s="9">
        <v>29850</v>
      </c>
      <c r="N205" s="10">
        <v>29400</v>
      </c>
      <c r="O205" s="126">
        <v>29250</v>
      </c>
      <c r="P205" s="126">
        <v>29650</v>
      </c>
    </row>
    <row r="206" spans="2:16" x14ac:dyDescent="0.25">
      <c r="B206" s="7" t="s">
        <v>213</v>
      </c>
      <c r="C206" s="8">
        <v>21050</v>
      </c>
      <c r="D206" s="8">
        <v>22650</v>
      </c>
      <c r="E206" s="8">
        <v>27000</v>
      </c>
      <c r="F206" s="8">
        <v>27950</v>
      </c>
      <c r="G206" s="8">
        <v>28100</v>
      </c>
      <c r="H206" s="8">
        <v>28400</v>
      </c>
      <c r="I206" s="8">
        <v>29900</v>
      </c>
      <c r="J206" s="8">
        <v>33250</v>
      </c>
      <c r="K206" s="8">
        <v>33250</v>
      </c>
      <c r="L206" s="8">
        <v>33550</v>
      </c>
      <c r="M206" s="9">
        <v>34950</v>
      </c>
      <c r="N206" s="10">
        <v>35150</v>
      </c>
      <c r="O206" s="126">
        <v>35300</v>
      </c>
      <c r="P206" s="126">
        <v>35750</v>
      </c>
    </row>
    <row r="207" spans="2:16" x14ac:dyDescent="0.25">
      <c r="B207" s="7" t="s">
        <v>214</v>
      </c>
      <c r="C207" s="8">
        <v>21050</v>
      </c>
      <c r="D207" s="8">
        <v>22650</v>
      </c>
      <c r="E207" s="8">
        <v>25300</v>
      </c>
      <c r="F207" s="8">
        <v>25550</v>
      </c>
      <c r="G207" s="8">
        <v>25550</v>
      </c>
      <c r="H207" s="8">
        <v>25750</v>
      </c>
      <c r="I207" s="8">
        <v>26800</v>
      </c>
      <c r="J207" s="8">
        <v>26800</v>
      </c>
      <c r="K207" s="8">
        <v>26800</v>
      </c>
      <c r="L207" s="8">
        <v>26800</v>
      </c>
      <c r="M207" s="9">
        <v>28300</v>
      </c>
      <c r="N207" s="10">
        <v>28500</v>
      </c>
      <c r="O207" s="126">
        <v>29900</v>
      </c>
      <c r="P207" s="126">
        <v>31350</v>
      </c>
    </row>
    <row r="208" spans="2:16" x14ac:dyDescent="0.25">
      <c r="B208" s="7" t="s">
        <v>215</v>
      </c>
      <c r="C208" s="8">
        <v>21050</v>
      </c>
      <c r="D208" s="8">
        <v>22650</v>
      </c>
      <c r="E208" s="8">
        <v>24200</v>
      </c>
      <c r="F208" s="8">
        <v>24700</v>
      </c>
      <c r="G208" s="8">
        <v>25400</v>
      </c>
      <c r="H208" s="8">
        <v>25750</v>
      </c>
      <c r="I208" s="8">
        <v>26800</v>
      </c>
      <c r="J208" s="8">
        <v>26800</v>
      </c>
      <c r="K208" s="8">
        <v>26800</v>
      </c>
      <c r="L208" s="8">
        <v>26800</v>
      </c>
      <c r="M208" s="9">
        <v>28300</v>
      </c>
      <c r="N208" s="10">
        <v>28500</v>
      </c>
      <c r="O208" s="126">
        <v>29250</v>
      </c>
      <c r="P208" s="126">
        <v>29650</v>
      </c>
    </row>
    <row r="209" spans="2:16" x14ac:dyDescent="0.25">
      <c r="B209" s="7" t="s">
        <v>216</v>
      </c>
      <c r="C209" s="8">
        <v>21050</v>
      </c>
      <c r="D209" s="8">
        <v>22650</v>
      </c>
      <c r="E209" s="8">
        <v>24200</v>
      </c>
      <c r="F209" s="8">
        <v>24700</v>
      </c>
      <c r="G209" s="8">
        <v>25400</v>
      </c>
      <c r="H209" s="8">
        <v>25750</v>
      </c>
      <c r="I209" s="8">
        <v>26800</v>
      </c>
      <c r="J209" s="8">
        <v>26800</v>
      </c>
      <c r="K209" s="8">
        <v>26800</v>
      </c>
      <c r="L209" s="8">
        <v>26800</v>
      </c>
      <c r="M209" s="9">
        <v>28300</v>
      </c>
      <c r="N209" s="10">
        <v>28500</v>
      </c>
      <c r="O209" s="126">
        <v>29250</v>
      </c>
      <c r="P209" s="126">
        <v>29650</v>
      </c>
    </row>
    <row r="210" spans="2:16" x14ac:dyDescent="0.25">
      <c r="B210" s="7" t="s">
        <v>217</v>
      </c>
      <c r="C210" s="8">
        <v>21050</v>
      </c>
      <c r="D210" s="8">
        <v>22650</v>
      </c>
      <c r="E210" s="8">
        <v>24200</v>
      </c>
      <c r="F210" s="8">
        <v>24700</v>
      </c>
      <c r="G210" s="8">
        <v>25400</v>
      </c>
      <c r="H210" s="8">
        <v>25750</v>
      </c>
      <c r="I210" s="8">
        <v>26800</v>
      </c>
      <c r="J210" s="8">
        <v>26800</v>
      </c>
      <c r="K210" s="8">
        <v>26800</v>
      </c>
      <c r="L210" s="8">
        <v>26800</v>
      </c>
      <c r="M210" s="9">
        <v>28300</v>
      </c>
      <c r="N210" s="10">
        <v>28500</v>
      </c>
      <c r="O210" s="126">
        <v>29250</v>
      </c>
      <c r="P210" s="126">
        <v>29650</v>
      </c>
    </row>
    <row r="211" spans="2:16" x14ac:dyDescent="0.25">
      <c r="B211" s="7" t="s">
        <v>218</v>
      </c>
      <c r="C211" s="8">
        <v>21050</v>
      </c>
      <c r="D211" s="8">
        <v>22650</v>
      </c>
      <c r="E211" s="8">
        <v>28750</v>
      </c>
      <c r="F211" s="8">
        <v>28750</v>
      </c>
      <c r="G211" s="8">
        <v>28750</v>
      </c>
      <c r="H211" s="8">
        <v>28750</v>
      </c>
      <c r="I211" s="8">
        <v>28950</v>
      </c>
      <c r="J211" s="8">
        <v>29050</v>
      </c>
      <c r="K211" s="8">
        <v>29150</v>
      </c>
      <c r="L211" s="8">
        <v>29350</v>
      </c>
      <c r="M211" s="9">
        <v>31350</v>
      </c>
      <c r="N211" s="10">
        <v>31750</v>
      </c>
      <c r="O211" s="126">
        <v>31900</v>
      </c>
      <c r="P211" s="126">
        <v>32350</v>
      </c>
    </row>
    <row r="212" spans="2:16" x14ac:dyDescent="0.25">
      <c r="B212" s="7" t="s">
        <v>219</v>
      </c>
      <c r="C212" s="8">
        <v>21050</v>
      </c>
      <c r="D212" s="8">
        <v>22650</v>
      </c>
      <c r="E212" s="8">
        <v>24200</v>
      </c>
      <c r="F212" s="8">
        <v>24700</v>
      </c>
      <c r="G212" s="8">
        <v>25400</v>
      </c>
      <c r="H212" s="8">
        <v>25750</v>
      </c>
      <c r="I212" s="8">
        <v>26800</v>
      </c>
      <c r="J212" s="8">
        <v>26800</v>
      </c>
      <c r="K212" s="8">
        <v>26800</v>
      </c>
      <c r="L212" s="8">
        <v>26800</v>
      </c>
      <c r="M212" s="9">
        <v>28300</v>
      </c>
      <c r="N212" s="10">
        <v>28500</v>
      </c>
      <c r="O212" s="126">
        <v>29650</v>
      </c>
      <c r="P212" s="126">
        <v>30050</v>
      </c>
    </row>
    <row r="213" spans="2:16" x14ac:dyDescent="0.25">
      <c r="B213" s="7" t="s">
        <v>220</v>
      </c>
      <c r="C213" s="8">
        <v>21050</v>
      </c>
      <c r="D213" s="8">
        <v>22650</v>
      </c>
      <c r="E213" s="8">
        <v>24200</v>
      </c>
      <c r="F213" s="8">
        <v>25850</v>
      </c>
      <c r="G213" s="8">
        <v>25850</v>
      </c>
      <c r="H213" s="8">
        <v>25850</v>
      </c>
      <c r="I213" s="8">
        <v>26800</v>
      </c>
      <c r="J213" s="8">
        <v>26800</v>
      </c>
      <c r="K213" s="8">
        <v>26800</v>
      </c>
      <c r="L213" s="8">
        <v>26800</v>
      </c>
      <c r="M213" s="9">
        <v>28300</v>
      </c>
      <c r="N213" s="10">
        <v>28500</v>
      </c>
      <c r="O213" s="126">
        <v>29750</v>
      </c>
      <c r="P213" s="126">
        <v>30150</v>
      </c>
    </row>
    <row r="214" spans="2:16" x14ac:dyDescent="0.25">
      <c r="B214" s="7" t="s">
        <v>221</v>
      </c>
      <c r="C214" s="8">
        <v>21050</v>
      </c>
      <c r="D214" s="8">
        <v>22650</v>
      </c>
      <c r="E214" s="8">
        <v>24200</v>
      </c>
      <c r="F214" s="8">
        <v>24700</v>
      </c>
      <c r="G214" s="8">
        <v>25400</v>
      </c>
      <c r="H214" s="8">
        <v>25750</v>
      </c>
      <c r="I214" s="8">
        <v>26800</v>
      </c>
      <c r="J214" s="8">
        <v>26800</v>
      </c>
      <c r="K214" s="8">
        <v>26800</v>
      </c>
      <c r="L214" s="8">
        <v>26800</v>
      </c>
      <c r="M214" s="9">
        <v>28300</v>
      </c>
      <c r="N214" s="10">
        <v>28500</v>
      </c>
      <c r="O214" s="126">
        <v>29250</v>
      </c>
      <c r="P214" s="126">
        <v>29650</v>
      </c>
    </row>
    <row r="215" spans="2:16" x14ac:dyDescent="0.25">
      <c r="B215" s="7" t="s">
        <v>222</v>
      </c>
      <c r="C215" s="8">
        <v>21050</v>
      </c>
      <c r="D215" s="8">
        <v>22650</v>
      </c>
      <c r="E215" s="8">
        <v>24200</v>
      </c>
      <c r="F215" s="8">
        <v>24700</v>
      </c>
      <c r="G215" s="8">
        <v>25400</v>
      </c>
      <c r="H215" s="8">
        <v>25750</v>
      </c>
      <c r="I215" s="8">
        <v>26800</v>
      </c>
      <c r="J215" s="8">
        <v>26800</v>
      </c>
      <c r="K215" s="8">
        <v>26800</v>
      </c>
      <c r="L215" s="8">
        <v>26800</v>
      </c>
      <c r="M215" s="9">
        <v>28300</v>
      </c>
      <c r="N215" s="10">
        <v>28500</v>
      </c>
      <c r="O215" s="126">
        <v>29250</v>
      </c>
      <c r="P215" s="126">
        <v>29650</v>
      </c>
    </row>
    <row r="216" spans="2:16" x14ac:dyDescent="0.25">
      <c r="B216" s="7" t="s">
        <v>223</v>
      </c>
      <c r="C216" s="8">
        <v>21050</v>
      </c>
      <c r="D216" s="8">
        <v>22650</v>
      </c>
      <c r="E216" s="8">
        <v>26950</v>
      </c>
      <c r="F216" s="8">
        <v>27350</v>
      </c>
      <c r="G216" s="8">
        <v>28750</v>
      </c>
      <c r="H216" s="8">
        <v>29750</v>
      </c>
      <c r="I216" s="8">
        <v>30450</v>
      </c>
      <c r="J216" s="8">
        <v>30450</v>
      </c>
      <c r="K216" s="8">
        <v>30650</v>
      </c>
      <c r="L216" s="8">
        <v>30800</v>
      </c>
      <c r="M216" s="9">
        <v>32200</v>
      </c>
      <c r="N216" s="10">
        <v>32350</v>
      </c>
      <c r="O216" s="126">
        <v>33950</v>
      </c>
      <c r="P216" s="126">
        <v>35000</v>
      </c>
    </row>
    <row r="217" spans="2:16" x14ac:dyDescent="0.25">
      <c r="B217" s="7" t="s">
        <v>224</v>
      </c>
      <c r="C217" s="8">
        <v>21050</v>
      </c>
      <c r="D217" s="8">
        <v>22650</v>
      </c>
      <c r="E217" s="8">
        <v>24200</v>
      </c>
      <c r="F217" s="8">
        <v>24700</v>
      </c>
      <c r="G217" s="8">
        <v>25400</v>
      </c>
      <c r="H217" s="8">
        <v>25750</v>
      </c>
      <c r="I217" s="8">
        <v>26800</v>
      </c>
      <c r="J217" s="8">
        <v>26800</v>
      </c>
      <c r="K217" s="8">
        <v>26800</v>
      </c>
      <c r="L217" s="8">
        <v>26800</v>
      </c>
      <c r="M217" s="9">
        <v>28300</v>
      </c>
      <c r="N217" s="10">
        <v>28500</v>
      </c>
      <c r="O217" s="126">
        <v>29750</v>
      </c>
      <c r="P217" s="126">
        <v>30150</v>
      </c>
    </row>
    <row r="218" spans="2:16" x14ac:dyDescent="0.25">
      <c r="B218" s="7" t="s">
        <v>225</v>
      </c>
      <c r="C218" s="8">
        <v>26450</v>
      </c>
      <c r="D218" s="8">
        <v>26800</v>
      </c>
      <c r="E218" s="8">
        <v>32300</v>
      </c>
      <c r="F218" s="8">
        <v>33450</v>
      </c>
      <c r="G218" s="8">
        <v>33450</v>
      </c>
      <c r="H218" s="8">
        <v>33450</v>
      </c>
      <c r="I218" s="8">
        <v>34050</v>
      </c>
      <c r="J218" s="8">
        <v>34050</v>
      </c>
      <c r="K218" s="8">
        <v>34050</v>
      </c>
      <c r="L218" s="8">
        <v>34050</v>
      </c>
      <c r="M218" s="9">
        <v>35850</v>
      </c>
      <c r="N218" s="10">
        <v>36600</v>
      </c>
      <c r="O218" s="126">
        <v>37250</v>
      </c>
      <c r="P218" s="126">
        <v>37750</v>
      </c>
    </row>
    <row r="219" spans="2:16" x14ac:dyDescent="0.25">
      <c r="B219" s="7" t="s">
        <v>226</v>
      </c>
      <c r="C219" s="8">
        <v>26800</v>
      </c>
      <c r="D219" s="8">
        <v>28100</v>
      </c>
      <c r="E219" s="8">
        <v>31200</v>
      </c>
      <c r="F219" s="8">
        <v>32200</v>
      </c>
      <c r="G219" s="8">
        <v>32200</v>
      </c>
      <c r="H219" s="8">
        <v>32200</v>
      </c>
      <c r="I219" s="8">
        <v>32650</v>
      </c>
      <c r="J219" s="8">
        <v>33250</v>
      </c>
      <c r="K219" s="8">
        <v>33250</v>
      </c>
      <c r="L219" s="8">
        <v>33550</v>
      </c>
      <c r="M219" s="9">
        <v>34950</v>
      </c>
      <c r="N219" s="10">
        <v>35150</v>
      </c>
      <c r="O219" s="126">
        <v>35300</v>
      </c>
      <c r="P219" s="126">
        <v>35750</v>
      </c>
    </row>
    <row r="220" spans="2:16" x14ac:dyDescent="0.25">
      <c r="B220" s="7" t="s">
        <v>227</v>
      </c>
      <c r="C220" s="8">
        <v>21300</v>
      </c>
      <c r="D220" s="8">
        <v>22650</v>
      </c>
      <c r="E220" s="8">
        <v>26150</v>
      </c>
      <c r="F220" s="8">
        <v>26150</v>
      </c>
      <c r="G220" s="8">
        <v>27450</v>
      </c>
      <c r="H220" s="8">
        <v>27600</v>
      </c>
      <c r="I220" s="8">
        <v>27950</v>
      </c>
      <c r="J220" s="8">
        <v>28250</v>
      </c>
      <c r="K220" s="8">
        <v>28350</v>
      </c>
      <c r="L220" s="8">
        <v>28650</v>
      </c>
      <c r="M220" s="9">
        <v>30100</v>
      </c>
      <c r="N220" s="10">
        <v>30250</v>
      </c>
      <c r="O220" s="126">
        <v>31750</v>
      </c>
      <c r="P220" s="126">
        <v>33300</v>
      </c>
    </row>
    <row r="221" spans="2:16" x14ac:dyDescent="0.25">
      <c r="B221" s="7" t="s">
        <v>228</v>
      </c>
      <c r="C221" s="8">
        <v>21050</v>
      </c>
      <c r="D221" s="8">
        <v>22650</v>
      </c>
      <c r="E221" s="8">
        <v>24200</v>
      </c>
      <c r="F221" s="8">
        <v>24700</v>
      </c>
      <c r="G221" s="8">
        <v>25400</v>
      </c>
      <c r="H221" s="8">
        <v>25750</v>
      </c>
      <c r="I221" s="8">
        <v>26800</v>
      </c>
      <c r="J221" s="8">
        <v>26800</v>
      </c>
      <c r="K221" s="8">
        <v>26800</v>
      </c>
      <c r="L221" s="8">
        <v>26800</v>
      </c>
      <c r="M221" s="9">
        <v>28300</v>
      </c>
      <c r="N221" s="10">
        <v>28500</v>
      </c>
      <c r="O221" s="126">
        <v>29250</v>
      </c>
      <c r="P221" s="126">
        <v>29650</v>
      </c>
    </row>
    <row r="222" spans="2:16" x14ac:dyDescent="0.25">
      <c r="B222" s="7" t="s">
        <v>229</v>
      </c>
      <c r="C222" s="8">
        <v>21050</v>
      </c>
      <c r="D222" s="8">
        <v>22650</v>
      </c>
      <c r="E222" s="8">
        <v>24200</v>
      </c>
      <c r="F222" s="8">
        <v>24700</v>
      </c>
      <c r="G222" s="8">
        <v>25400</v>
      </c>
      <c r="H222" s="8">
        <v>25750</v>
      </c>
      <c r="I222" s="8">
        <v>26800</v>
      </c>
      <c r="J222" s="8">
        <v>26800</v>
      </c>
      <c r="K222" s="8">
        <v>26800</v>
      </c>
      <c r="L222" s="8">
        <v>26800</v>
      </c>
      <c r="M222" s="9">
        <v>28300</v>
      </c>
      <c r="N222" s="10">
        <v>28500</v>
      </c>
      <c r="O222" s="126">
        <v>29250</v>
      </c>
      <c r="P222" s="126">
        <v>29650</v>
      </c>
    </row>
    <row r="223" spans="2:16" x14ac:dyDescent="0.25">
      <c r="B223" s="7" t="s">
        <v>230</v>
      </c>
      <c r="C223" s="8">
        <v>22900</v>
      </c>
      <c r="D223" s="8">
        <v>23200</v>
      </c>
      <c r="E223" s="8">
        <v>26350</v>
      </c>
      <c r="F223" s="8">
        <v>26800</v>
      </c>
      <c r="G223" s="8">
        <v>27800</v>
      </c>
      <c r="H223" s="8">
        <v>28100</v>
      </c>
      <c r="I223" s="8">
        <v>29000</v>
      </c>
      <c r="J223" s="8">
        <v>30050</v>
      </c>
      <c r="K223" s="8">
        <v>30050</v>
      </c>
      <c r="L223" s="8">
        <v>30050</v>
      </c>
      <c r="M223" s="9">
        <v>30800</v>
      </c>
      <c r="N223" s="10">
        <v>31350</v>
      </c>
      <c r="O223" s="126">
        <v>32050</v>
      </c>
      <c r="P223" s="126">
        <v>32500</v>
      </c>
    </row>
    <row r="224" spans="2:16" x14ac:dyDescent="0.25">
      <c r="B224" s="7" t="s">
        <v>231</v>
      </c>
      <c r="C224" s="8">
        <v>21050</v>
      </c>
      <c r="D224" s="8">
        <v>22650</v>
      </c>
      <c r="E224" s="8">
        <v>24200</v>
      </c>
      <c r="F224" s="8">
        <v>24700</v>
      </c>
      <c r="G224" s="8">
        <v>26200</v>
      </c>
      <c r="H224" s="8">
        <v>27250</v>
      </c>
      <c r="I224" s="8">
        <v>27250</v>
      </c>
      <c r="J224" s="8">
        <v>27250</v>
      </c>
      <c r="K224" s="8">
        <v>27350</v>
      </c>
      <c r="L224" s="8">
        <v>27550</v>
      </c>
      <c r="M224" s="9">
        <v>28850</v>
      </c>
      <c r="N224" s="10">
        <v>29050</v>
      </c>
      <c r="O224" s="126">
        <v>29250</v>
      </c>
      <c r="P224" s="126">
        <v>29650</v>
      </c>
    </row>
    <row r="225" spans="2:16" x14ac:dyDescent="0.25">
      <c r="B225" s="7" t="s">
        <v>232</v>
      </c>
      <c r="C225" s="8">
        <v>21050</v>
      </c>
      <c r="D225" s="8">
        <v>22650</v>
      </c>
      <c r="E225" s="8">
        <v>25100</v>
      </c>
      <c r="F225" s="8">
        <v>25150</v>
      </c>
      <c r="G225" s="8">
        <v>26650</v>
      </c>
      <c r="H225" s="8">
        <v>27350</v>
      </c>
      <c r="I225" s="8">
        <v>27700</v>
      </c>
      <c r="J225" s="8">
        <v>27850</v>
      </c>
      <c r="K225" s="8">
        <v>27850</v>
      </c>
      <c r="L225" s="8">
        <v>28150</v>
      </c>
      <c r="M225" s="9">
        <v>30900</v>
      </c>
      <c r="N225" s="10">
        <v>30750</v>
      </c>
      <c r="O225" s="126">
        <v>31100</v>
      </c>
      <c r="P225" s="126">
        <v>31550</v>
      </c>
    </row>
    <row r="226" spans="2:16" x14ac:dyDescent="0.25">
      <c r="B226" s="7" t="s">
        <v>233</v>
      </c>
      <c r="C226" s="8">
        <v>23600</v>
      </c>
      <c r="D226" s="8">
        <v>23750</v>
      </c>
      <c r="E226" s="8">
        <v>30250</v>
      </c>
      <c r="F226" s="8">
        <v>30900</v>
      </c>
      <c r="G226" s="8">
        <v>31650</v>
      </c>
      <c r="H226" s="8">
        <v>32200</v>
      </c>
      <c r="I226" s="8">
        <v>33350</v>
      </c>
      <c r="J226" s="8">
        <v>33500</v>
      </c>
      <c r="K226" s="8">
        <v>33500</v>
      </c>
      <c r="L226" s="8">
        <v>34850</v>
      </c>
      <c r="M226" s="9">
        <v>36650</v>
      </c>
      <c r="N226" s="10">
        <v>37000</v>
      </c>
      <c r="O226" s="126">
        <v>38700</v>
      </c>
      <c r="P226" s="126">
        <v>39250</v>
      </c>
    </row>
    <row r="227" spans="2:16" x14ac:dyDescent="0.25">
      <c r="B227" s="7" t="s">
        <v>234</v>
      </c>
      <c r="C227" s="8">
        <v>21050</v>
      </c>
      <c r="D227" s="8">
        <v>22650</v>
      </c>
      <c r="E227" s="8">
        <v>24900</v>
      </c>
      <c r="F227" s="8">
        <v>24900</v>
      </c>
      <c r="G227" s="8">
        <v>25400</v>
      </c>
      <c r="H227" s="8">
        <v>25750</v>
      </c>
      <c r="I227" s="8">
        <v>26800</v>
      </c>
      <c r="J227" s="8">
        <v>26800</v>
      </c>
      <c r="K227" s="8">
        <v>26800</v>
      </c>
      <c r="L227" s="8">
        <v>26800</v>
      </c>
      <c r="M227" s="9">
        <v>28300</v>
      </c>
      <c r="N227" s="10">
        <v>28500</v>
      </c>
      <c r="O227" s="126">
        <v>29250</v>
      </c>
      <c r="P227" s="126">
        <v>29650</v>
      </c>
    </row>
    <row r="228" spans="2:16" x14ac:dyDescent="0.25">
      <c r="B228" s="7" t="s">
        <v>235</v>
      </c>
      <c r="C228" s="8">
        <v>21050</v>
      </c>
      <c r="D228" s="8">
        <v>22650</v>
      </c>
      <c r="E228" s="8">
        <v>24200</v>
      </c>
      <c r="F228" s="8">
        <v>24700</v>
      </c>
      <c r="G228" s="8">
        <v>25400</v>
      </c>
      <c r="H228" s="8">
        <v>25750</v>
      </c>
      <c r="I228" s="8">
        <v>26800</v>
      </c>
      <c r="J228" s="8">
        <v>26800</v>
      </c>
      <c r="K228" s="8">
        <v>26800</v>
      </c>
      <c r="L228" s="8">
        <v>26800</v>
      </c>
      <c r="M228" s="9">
        <v>28300</v>
      </c>
      <c r="N228" s="10">
        <v>28500</v>
      </c>
      <c r="O228" s="126">
        <v>29250</v>
      </c>
      <c r="P228" s="126">
        <v>29650</v>
      </c>
    </row>
    <row r="229" spans="2:16" x14ac:dyDescent="0.25">
      <c r="B229" s="7" t="s">
        <v>236</v>
      </c>
      <c r="C229" s="8">
        <v>21050</v>
      </c>
      <c r="D229" s="8">
        <v>22650</v>
      </c>
      <c r="E229" s="8">
        <v>24200</v>
      </c>
      <c r="F229" s="8">
        <v>24700</v>
      </c>
      <c r="G229" s="8">
        <v>25400</v>
      </c>
      <c r="H229" s="8">
        <v>25750</v>
      </c>
      <c r="I229" s="8">
        <v>26800</v>
      </c>
      <c r="J229" s="8">
        <v>26800</v>
      </c>
      <c r="K229" s="8">
        <v>26800</v>
      </c>
      <c r="L229" s="8">
        <v>26800</v>
      </c>
      <c r="M229" s="9">
        <v>28300</v>
      </c>
      <c r="N229" s="10">
        <v>28500</v>
      </c>
      <c r="O229" s="126">
        <v>29250</v>
      </c>
      <c r="P229" s="126">
        <v>29650</v>
      </c>
    </row>
    <row r="230" spans="2:16" x14ac:dyDescent="0.25">
      <c r="B230" s="7" t="s">
        <v>237</v>
      </c>
      <c r="C230" s="8">
        <v>21050</v>
      </c>
      <c r="D230" s="8">
        <v>22650</v>
      </c>
      <c r="E230" s="8">
        <v>24200</v>
      </c>
      <c r="F230" s="8">
        <v>24700</v>
      </c>
      <c r="G230" s="8">
        <v>25400</v>
      </c>
      <c r="H230" s="8">
        <v>25750</v>
      </c>
      <c r="I230" s="8">
        <v>26800</v>
      </c>
      <c r="J230" s="8">
        <v>26800</v>
      </c>
      <c r="K230" s="8">
        <v>26800</v>
      </c>
      <c r="L230" s="8">
        <v>26800</v>
      </c>
      <c r="M230" s="9">
        <v>28300</v>
      </c>
      <c r="N230" s="10">
        <v>28500</v>
      </c>
      <c r="O230" s="126">
        <v>29250</v>
      </c>
      <c r="P230" s="126">
        <v>29650</v>
      </c>
    </row>
    <row r="231" spans="2:16" x14ac:dyDescent="0.25">
      <c r="B231" s="7" t="s">
        <v>238</v>
      </c>
      <c r="C231" s="8">
        <v>21050</v>
      </c>
      <c r="D231" s="8">
        <v>22650</v>
      </c>
      <c r="E231" s="8">
        <v>24200</v>
      </c>
      <c r="F231" s="8">
        <v>24700</v>
      </c>
      <c r="G231" s="8">
        <v>25400</v>
      </c>
      <c r="H231" s="8">
        <v>25750</v>
      </c>
      <c r="I231" s="8">
        <v>26800</v>
      </c>
      <c r="J231" s="8">
        <v>26800</v>
      </c>
      <c r="K231" s="8">
        <v>26800</v>
      </c>
      <c r="L231" s="8">
        <v>26800</v>
      </c>
      <c r="M231" s="9">
        <v>28300</v>
      </c>
      <c r="N231" s="10">
        <v>28500</v>
      </c>
      <c r="O231" s="126">
        <v>29250</v>
      </c>
      <c r="P231" s="126">
        <v>29650</v>
      </c>
    </row>
    <row r="232" spans="2:16" x14ac:dyDescent="0.25">
      <c r="B232" s="7" t="s">
        <v>239</v>
      </c>
      <c r="C232" s="8">
        <v>26450</v>
      </c>
      <c r="D232" s="8">
        <v>26800</v>
      </c>
      <c r="E232" s="8">
        <v>32300</v>
      </c>
      <c r="F232" s="8">
        <v>33450</v>
      </c>
      <c r="G232" s="8">
        <v>33450</v>
      </c>
      <c r="H232" s="8">
        <v>33450</v>
      </c>
      <c r="I232" s="8">
        <v>34050</v>
      </c>
      <c r="J232" s="8">
        <v>34050</v>
      </c>
      <c r="K232" s="8">
        <v>34050</v>
      </c>
      <c r="L232" s="8">
        <v>34050</v>
      </c>
      <c r="M232" s="9">
        <v>35850</v>
      </c>
      <c r="N232" s="10">
        <v>36600</v>
      </c>
      <c r="O232" s="126">
        <v>37250</v>
      </c>
      <c r="P232" s="126">
        <v>37750</v>
      </c>
    </row>
    <row r="233" spans="2:16" x14ac:dyDescent="0.25">
      <c r="B233" s="7" t="s">
        <v>240</v>
      </c>
      <c r="C233" s="8">
        <v>21050</v>
      </c>
      <c r="D233" s="8">
        <v>22650</v>
      </c>
      <c r="E233" s="8">
        <v>24800</v>
      </c>
      <c r="F233" s="8">
        <v>24950</v>
      </c>
      <c r="G233" s="8">
        <v>26350</v>
      </c>
      <c r="H233" s="8">
        <v>26600</v>
      </c>
      <c r="I233" s="8">
        <v>27450</v>
      </c>
      <c r="J233" s="8">
        <v>27600</v>
      </c>
      <c r="K233" s="8">
        <v>27600</v>
      </c>
      <c r="L233" s="8">
        <v>27700</v>
      </c>
      <c r="M233" s="9">
        <v>29600</v>
      </c>
      <c r="N233" s="10">
        <v>30000</v>
      </c>
      <c r="O233" s="126">
        <v>31500</v>
      </c>
      <c r="P233" s="126">
        <v>32200</v>
      </c>
    </row>
    <row r="234" spans="2:16" x14ac:dyDescent="0.25">
      <c r="B234" s="7" t="s">
        <v>241</v>
      </c>
      <c r="C234" s="8">
        <v>21050</v>
      </c>
      <c r="D234" s="8">
        <v>22650</v>
      </c>
      <c r="E234" s="8">
        <v>24200</v>
      </c>
      <c r="F234" s="8">
        <v>24700</v>
      </c>
      <c r="G234" s="8">
        <v>25400</v>
      </c>
      <c r="H234" s="8">
        <v>25750</v>
      </c>
      <c r="I234" s="8">
        <v>26800</v>
      </c>
      <c r="J234" s="8">
        <v>26800</v>
      </c>
      <c r="K234" s="8">
        <v>26800</v>
      </c>
      <c r="L234" s="8">
        <v>26800</v>
      </c>
      <c r="M234" s="9">
        <v>28300</v>
      </c>
      <c r="N234" s="10">
        <v>28500</v>
      </c>
      <c r="O234" s="126">
        <v>29250</v>
      </c>
      <c r="P234" s="126">
        <v>29650</v>
      </c>
    </row>
    <row r="235" spans="2:16" x14ac:dyDescent="0.25">
      <c r="B235" s="7" t="s">
        <v>242</v>
      </c>
      <c r="C235" s="8">
        <v>21050</v>
      </c>
      <c r="D235" s="8">
        <v>22650</v>
      </c>
      <c r="E235" s="8">
        <v>24350</v>
      </c>
      <c r="F235" s="8">
        <v>25300</v>
      </c>
      <c r="G235" s="8">
        <v>25400</v>
      </c>
      <c r="H235" s="8">
        <v>25750</v>
      </c>
      <c r="I235" s="8">
        <v>26800</v>
      </c>
      <c r="J235" s="8">
        <v>26800</v>
      </c>
      <c r="K235" s="8">
        <v>26800</v>
      </c>
      <c r="L235" s="8">
        <v>26800</v>
      </c>
      <c r="M235" s="9">
        <v>28300</v>
      </c>
      <c r="N235" s="10">
        <v>28500</v>
      </c>
      <c r="O235" s="126">
        <v>29250</v>
      </c>
      <c r="P235" s="126">
        <v>29650</v>
      </c>
    </row>
    <row r="236" spans="2:16" x14ac:dyDescent="0.25">
      <c r="B236" s="7" t="s">
        <v>243</v>
      </c>
      <c r="C236" s="8">
        <v>21050</v>
      </c>
      <c r="D236" s="8">
        <v>22650</v>
      </c>
      <c r="E236" s="8">
        <v>24200</v>
      </c>
      <c r="F236" s="8">
        <v>24700</v>
      </c>
      <c r="G236" s="8">
        <v>26950</v>
      </c>
      <c r="H236" s="8">
        <v>27400</v>
      </c>
      <c r="I236" s="8">
        <v>28400</v>
      </c>
      <c r="J236" s="8">
        <v>28400</v>
      </c>
      <c r="K236" s="8">
        <v>28700</v>
      </c>
      <c r="L236" s="8">
        <v>29050</v>
      </c>
      <c r="M236" s="9">
        <v>30550</v>
      </c>
      <c r="N236" s="10">
        <v>30750</v>
      </c>
      <c r="O236" s="126">
        <v>29250</v>
      </c>
      <c r="P236" s="126">
        <v>29650</v>
      </c>
    </row>
    <row r="237" spans="2:16" x14ac:dyDescent="0.25">
      <c r="B237" s="7" t="s">
        <v>244</v>
      </c>
      <c r="C237" s="8">
        <v>21050</v>
      </c>
      <c r="D237" s="8">
        <v>22650</v>
      </c>
      <c r="E237" s="8">
        <v>24750</v>
      </c>
      <c r="F237" s="8">
        <v>25300</v>
      </c>
      <c r="G237" s="8">
        <v>26150</v>
      </c>
      <c r="H237" s="8">
        <v>26400</v>
      </c>
      <c r="I237" s="8">
        <v>27600</v>
      </c>
      <c r="J237" s="8">
        <v>27700</v>
      </c>
      <c r="K237" s="8">
        <v>27700</v>
      </c>
      <c r="L237" s="8">
        <v>28000</v>
      </c>
      <c r="M237" s="9">
        <v>29450</v>
      </c>
      <c r="N237" s="10">
        <v>29550</v>
      </c>
      <c r="O237" s="126">
        <v>31000</v>
      </c>
      <c r="P237" s="126">
        <v>32000</v>
      </c>
    </row>
    <row r="238" spans="2:16" x14ac:dyDescent="0.25">
      <c r="B238" s="7" t="s">
        <v>245</v>
      </c>
      <c r="C238" s="8">
        <v>23000</v>
      </c>
      <c r="D238" s="8">
        <v>24050</v>
      </c>
      <c r="E238" s="8">
        <v>25950</v>
      </c>
      <c r="F238" s="8">
        <v>26150</v>
      </c>
      <c r="G238" s="8">
        <v>26150</v>
      </c>
      <c r="H238" s="8">
        <v>26300</v>
      </c>
      <c r="I238" s="8">
        <v>27550</v>
      </c>
      <c r="J238" s="8">
        <v>27850</v>
      </c>
      <c r="K238" s="8">
        <v>27850</v>
      </c>
      <c r="L238" s="8">
        <v>27850</v>
      </c>
      <c r="M238" s="9">
        <v>29400</v>
      </c>
      <c r="N238" s="10">
        <v>29200</v>
      </c>
      <c r="O238" s="126">
        <v>29400</v>
      </c>
      <c r="P238" s="126">
        <v>29800</v>
      </c>
    </row>
    <row r="239" spans="2:16" x14ac:dyDescent="0.25">
      <c r="B239" s="7" t="s">
        <v>246</v>
      </c>
      <c r="C239" s="8">
        <v>21050</v>
      </c>
      <c r="D239" s="8">
        <v>22650</v>
      </c>
      <c r="E239" s="8">
        <v>24200</v>
      </c>
      <c r="F239" s="8">
        <v>24700</v>
      </c>
      <c r="G239" s="8">
        <v>25400</v>
      </c>
      <c r="H239" s="8">
        <v>25750</v>
      </c>
      <c r="I239" s="8">
        <v>26800</v>
      </c>
      <c r="J239" s="8">
        <v>26800</v>
      </c>
      <c r="K239" s="8">
        <v>26800</v>
      </c>
      <c r="L239" s="8">
        <v>26800</v>
      </c>
      <c r="M239" s="9">
        <v>28300</v>
      </c>
      <c r="N239" s="10">
        <v>28500</v>
      </c>
      <c r="O239" s="126">
        <v>29900</v>
      </c>
      <c r="P239" s="126">
        <v>30900</v>
      </c>
    </row>
    <row r="240" spans="2:16" x14ac:dyDescent="0.25">
      <c r="B240" s="7" t="s">
        <v>247</v>
      </c>
      <c r="C240" s="8">
        <v>21050</v>
      </c>
      <c r="D240" s="8">
        <v>22650</v>
      </c>
      <c r="E240" s="8">
        <v>24200</v>
      </c>
      <c r="F240" s="8">
        <v>24700</v>
      </c>
      <c r="G240" s="8">
        <v>25400</v>
      </c>
      <c r="H240" s="8">
        <v>25750</v>
      </c>
      <c r="I240" s="8">
        <v>26800</v>
      </c>
      <c r="J240" s="8">
        <v>26800</v>
      </c>
      <c r="K240" s="8">
        <v>26800</v>
      </c>
      <c r="L240" s="8">
        <v>26800</v>
      </c>
      <c r="M240" s="9">
        <v>28450</v>
      </c>
      <c r="N240" s="10">
        <v>28600</v>
      </c>
      <c r="O240" s="126">
        <v>29250</v>
      </c>
      <c r="P240" s="126">
        <v>29650</v>
      </c>
    </row>
    <row r="241" spans="2:16" x14ac:dyDescent="0.25">
      <c r="B241" s="7" t="s">
        <v>248</v>
      </c>
      <c r="C241" s="8">
        <v>19350</v>
      </c>
      <c r="D241" s="8">
        <v>20550</v>
      </c>
      <c r="E241" s="8">
        <v>21600</v>
      </c>
      <c r="F241" s="8">
        <v>22100</v>
      </c>
      <c r="G241" s="8">
        <v>22450</v>
      </c>
      <c r="H241" s="8">
        <v>23800</v>
      </c>
      <c r="I241" s="8">
        <v>24050</v>
      </c>
      <c r="J241" s="8">
        <v>24900</v>
      </c>
      <c r="K241" s="8">
        <v>24900</v>
      </c>
      <c r="L241" s="8">
        <v>25050</v>
      </c>
      <c r="M241" s="9">
        <v>26150</v>
      </c>
      <c r="N241" s="10">
        <v>26400</v>
      </c>
      <c r="O241" s="126">
        <v>26850</v>
      </c>
      <c r="P241" s="126">
        <v>27200</v>
      </c>
    </row>
    <row r="242" spans="2:16" x14ac:dyDescent="0.25">
      <c r="B242" s="7" t="s">
        <v>249</v>
      </c>
      <c r="C242" s="8">
        <v>19350</v>
      </c>
      <c r="D242" s="8">
        <v>20550</v>
      </c>
      <c r="E242" s="8">
        <v>21600</v>
      </c>
      <c r="F242" s="8">
        <v>22100</v>
      </c>
      <c r="G242" s="8">
        <v>22450</v>
      </c>
      <c r="H242" s="8">
        <v>23800</v>
      </c>
      <c r="I242" s="8">
        <v>24050</v>
      </c>
      <c r="J242" s="8">
        <v>24900</v>
      </c>
      <c r="K242" s="8">
        <v>24900</v>
      </c>
      <c r="L242" s="8">
        <v>25050</v>
      </c>
      <c r="M242" s="9">
        <v>26150</v>
      </c>
      <c r="N242" s="10">
        <v>26400</v>
      </c>
      <c r="O242" s="126">
        <v>26850</v>
      </c>
      <c r="P242" s="126">
        <v>27200</v>
      </c>
    </row>
    <row r="243" spans="2:16" x14ac:dyDescent="0.25">
      <c r="B243" s="7" t="s">
        <v>250</v>
      </c>
      <c r="C243" s="8">
        <v>19350</v>
      </c>
      <c r="D243" s="8">
        <v>20550</v>
      </c>
      <c r="E243" s="8">
        <v>21600</v>
      </c>
      <c r="F243" s="8">
        <v>22100</v>
      </c>
      <c r="G243" s="8">
        <v>22450</v>
      </c>
      <c r="H243" s="8">
        <v>23950</v>
      </c>
      <c r="I243" s="8">
        <v>24050</v>
      </c>
      <c r="J243" s="8">
        <v>24900</v>
      </c>
      <c r="K243" s="8">
        <v>24900</v>
      </c>
      <c r="L243" s="8">
        <v>25050</v>
      </c>
      <c r="M243" s="9">
        <v>26150</v>
      </c>
      <c r="N243" s="10">
        <v>26400</v>
      </c>
      <c r="O243" s="126">
        <v>27700</v>
      </c>
      <c r="P243" s="126">
        <v>29050</v>
      </c>
    </row>
    <row r="244" spans="2:16" x14ac:dyDescent="0.25">
      <c r="B244" s="7" t="s">
        <v>251</v>
      </c>
      <c r="C244" s="8">
        <v>19350</v>
      </c>
      <c r="D244" s="8">
        <v>20550</v>
      </c>
      <c r="E244" s="8">
        <v>21600</v>
      </c>
      <c r="F244" s="8">
        <v>22100</v>
      </c>
      <c r="G244" s="8">
        <v>22450</v>
      </c>
      <c r="H244" s="8">
        <v>23800</v>
      </c>
      <c r="I244" s="8">
        <v>24050</v>
      </c>
      <c r="J244" s="8">
        <v>24900</v>
      </c>
      <c r="K244" s="8">
        <v>24900</v>
      </c>
      <c r="L244" s="8">
        <v>25050</v>
      </c>
      <c r="M244" s="9">
        <v>26150</v>
      </c>
      <c r="N244" s="10">
        <v>26400</v>
      </c>
      <c r="O244" s="126">
        <v>26850</v>
      </c>
      <c r="P244" s="126">
        <v>27200</v>
      </c>
    </row>
    <row r="245" spans="2:16" x14ac:dyDescent="0.25">
      <c r="B245" s="7" t="s">
        <v>252</v>
      </c>
      <c r="C245" s="8">
        <v>19350</v>
      </c>
      <c r="D245" s="8">
        <v>20550</v>
      </c>
      <c r="E245" s="8">
        <v>21650</v>
      </c>
      <c r="F245" s="8">
        <v>22100</v>
      </c>
      <c r="G245" s="8">
        <v>22450</v>
      </c>
      <c r="H245" s="8">
        <v>23800</v>
      </c>
      <c r="I245" s="8">
        <v>24050</v>
      </c>
      <c r="J245" s="8">
        <v>24900</v>
      </c>
      <c r="K245" s="8">
        <v>24900</v>
      </c>
      <c r="L245" s="8">
        <v>25050</v>
      </c>
      <c r="M245" s="9">
        <v>26150</v>
      </c>
      <c r="N245" s="10">
        <v>26400</v>
      </c>
      <c r="O245" s="126">
        <v>26850</v>
      </c>
      <c r="P245" s="126">
        <v>27200</v>
      </c>
    </row>
    <row r="246" spans="2:16" x14ac:dyDescent="0.25">
      <c r="B246" s="7" t="s">
        <v>253</v>
      </c>
      <c r="C246" s="8">
        <v>19350</v>
      </c>
      <c r="D246" s="8">
        <v>20550</v>
      </c>
      <c r="E246" s="8">
        <v>22100</v>
      </c>
      <c r="F246" s="8">
        <v>22100</v>
      </c>
      <c r="G246" s="8">
        <v>22450</v>
      </c>
      <c r="H246" s="8">
        <v>23800</v>
      </c>
      <c r="I246" s="8">
        <v>24050</v>
      </c>
      <c r="J246" s="8">
        <v>24900</v>
      </c>
      <c r="K246" s="8">
        <v>24900</v>
      </c>
      <c r="L246" s="8">
        <v>25050</v>
      </c>
      <c r="M246" s="9">
        <v>26150</v>
      </c>
      <c r="N246" s="10">
        <v>26400</v>
      </c>
      <c r="O246" s="126">
        <v>26850</v>
      </c>
      <c r="P246" s="126">
        <v>27200</v>
      </c>
    </row>
    <row r="247" spans="2:16" x14ac:dyDescent="0.25">
      <c r="B247" s="7" t="s">
        <v>254</v>
      </c>
      <c r="C247" s="8">
        <v>19350</v>
      </c>
      <c r="D247" s="8">
        <v>20550</v>
      </c>
      <c r="E247" s="8">
        <v>21600</v>
      </c>
      <c r="F247" s="8">
        <v>22100</v>
      </c>
      <c r="G247" s="8">
        <v>22450</v>
      </c>
      <c r="H247" s="8">
        <v>23800</v>
      </c>
      <c r="I247" s="8">
        <v>24050</v>
      </c>
      <c r="J247" s="8">
        <v>24900</v>
      </c>
      <c r="K247" s="8">
        <v>24900</v>
      </c>
      <c r="L247" s="8">
        <v>25050</v>
      </c>
      <c r="M247" s="9">
        <v>26150</v>
      </c>
      <c r="N247" s="10">
        <v>26400</v>
      </c>
      <c r="O247" s="126">
        <v>26850</v>
      </c>
      <c r="P247" s="126">
        <v>27200</v>
      </c>
    </row>
    <row r="248" spans="2:16" x14ac:dyDescent="0.25">
      <c r="B248" s="7" t="s">
        <v>255</v>
      </c>
      <c r="C248" s="8">
        <v>25000</v>
      </c>
      <c r="D248" s="8">
        <v>25300</v>
      </c>
      <c r="E248" s="8">
        <v>29500</v>
      </c>
      <c r="F248" s="8">
        <v>29500</v>
      </c>
      <c r="G248" s="8">
        <v>29500</v>
      </c>
      <c r="H248" s="8">
        <v>29500</v>
      </c>
      <c r="I248" s="8">
        <v>29500</v>
      </c>
      <c r="J248" s="8">
        <v>30600</v>
      </c>
      <c r="K248" s="8">
        <v>30600</v>
      </c>
      <c r="L248" s="8">
        <v>30600</v>
      </c>
      <c r="M248" s="9">
        <v>31450</v>
      </c>
      <c r="N248" s="10">
        <v>31850</v>
      </c>
      <c r="O248" s="126">
        <v>32050</v>
      </c>
      <c r="P248" s="126">
        <v>32500</v>
      </c>
    </row>
    <row r="249" spans="2:16" x14ac:dyDescent="0.25">
      <c r="B249" s="7" t="s">
        <v>256</v>
      </c>
      <c r="C249" s="8">
        <v>19350</v>
      </c>
      <c r="D249" s="8">
        <v>20550</v>
      </c>
      <c r="E249" s="8">
        <v>21600</v>
      </c>
      <c r="F249" s="8">
        <v>22100</v>
      </c>
      <c r="G249" s="8">
        <v>22450</v>
      </c>
      <c r="H249" s="8">
        <v>23800</v>
      </c>
      <c r="I249" s="8">
        <v>24050</v>
      </c>
      <c r="J249" s="8">
        <v>24900</v>
      </c>
      <c r="K249" s="8">
        <v>24900</v>
      </c>
      <c r="L249" s="8">
        <v>25050</v>
      </c>
      <c r="M249" s="9">
        <v>26150</v>
      </c>
      <c r="N249" s="10">
        <v>26400</v>
      </c>
      <c r="O249" s="126">
        <v>27700</v>
      </c>
      <c r="P249" s="126">
        <v>29050</v>
      </c>
    </row>
    <row r="250" spans="2:16" x14ac:dyDescent="0.25">
      <c r="B250" s="7" t="s">
        <v>257</v>
      </c>
      <c r="C250" s="8">
        <v>19350</v>
      </c>
      <c r="D250" s="8">
        <v>20550</v>
      </c>
      <c r="E250" s="8">
        <v>21600</v>
      </c>
      <c r="F250" s="8">
        <v>22100</v>
      </c>
      <c r="G250" s="8">
        <v>22450</v>
      </c>
      <c r="H250" s="8">
        <v>23800</v>
      </c>
      <c r="I250" s="8">
        <v>24050</v>
      </c>
      <c r="J250" s="8">
        <v>24900</v>
      </c>
      <c r="K250" s="8">
        <v>24900</v>
      </c>
      <c r="L250" s="8">
        <v>25050</v>
      </c>
      <c r="M250" s="9">
        <v>26150</v>
      </c>
      <c r="N250" s="10">
        <v>26400</v>
      </c>
      <c r="O250" s="126">
        <v>26850</v>
      </c>
      <c r="P250" s="126">
        <v>27200</v>
      </c>
    </row>
    <row r="251" spans="2:16" x14ac:dyDescent="0.25">
      <c r="B251" s="7" t="s">
        <v>258</v>
      </c>
      <c r="C251" s="8">
        <v>19350</v>
      </c>
      <c r="D251" s="8">
        <v>20550</v>
      </c>
      <c r="E251" s="8">
        <v>21600</v>
      </c>
      <c r="F251" s="8">
        <v>22100</v>
      </c>
      <c r="G251" s="8">
        <v>22450</v>
      </c>
      <c r="H251" s="8">
        <v>23800</v>
      </c>
      <c r="I251" s="8">
        <v>24050</v>
      </c>
      <c r="J251" s="8">
        <v>24900</v>
      </c>
      <c r="K251" s="8">
        <v>24900</v>
      </c>
      <c r="L251" s="8">
        <v>25050</v>
      </c>
      <c r="M251" s="9">
        <v>26150</v>
      </c>
      <c r="N251" s="10">
        <v>26400</v>
      </c>
      <c r="O251" s="126">
        <v>26850</v>
      </c>
      <c r="P251" s="126">
        <v>27200</v>
      </c>
    </row>
    <row r="252" spans="2:16" x14ac:dyDescent="0.25">
      <c r="B252" s="7" t="s">
        <v>259</v>
      </c>
      <c r="C252" s="8">
        <v>19350</v>
      </c>
      <c r="D252" s="8">
        <v>20550</v>
      </c>
      <c r="E252" s="8">
        <v>21600</v>
      </c>
      <c r="F252" s="8">
        <v>22300</v>
      </c>
      <c r="G252" s="8">
        <v>22450</v>
      </c>
      <c r="H252" s="8">
        <v>23800</v>
      </c>
      <c r="I252" s="8">
        <v>24050</v>
      </c>
      <c r="J252" s="8">
        <v>24900</v>
      </c>
      <c r="K252" s="8">
        <v>24900</v>
      </c>
      <c r="L252" s="8">
        <v>25050</v>
      </c>
      <c r="M252" s="9">
        <v>26150</v>
      </c>
      <c r="N252" s="10">
        <v>26400</v>
      </c>
      <c r="O252" s="126">
        <v>26850</v>
      </c>
      <c r="P252" s="126">
        <v>27200</v>
      </c>
    </row>
    <row r="253" spans="2:16" x14ac:dyDescent="0.25">
      <c r="B253" s="7" t="s">
        <v>260</v>
      </c>
      <c r="C253" s="8">
        <v>19350</v>
      </c>
      <c r="D253" s="8">
        <v>20550</v>
      </c>
      <c r="E253" s="8">
        <v>22400</v>
      </c>
      <c r="F253" s="8">
        <v>22800</v>
      </c>
      <c r="G253" s="8">
        <v>22800</v>
      </c>
      <c r="H253" s="8">
        <v>23800</v>
      </c>
      <c r="I253" s="8">
        <v>24050</v>
      </c>
      <c r="J253" s="8">
        <v>24900</v>
      </c>
      <c r="K253" s="8">
        <v>24900</v>
      </c>
      <c r="L253" s="8">
        <v>25050</v>
      </c>
      <c r="M253" s="9">
        <v>26150</v>
      </c>
      <c r="N253" s="10">
        <v>26400</v>
      </c>
      <c r="O253" s="126">
        <v>27700</v>
      </c>
      <c r="P253" s="126">
        <v>29050</v>
      </c>
    </row>
    <row r="254" spans="2:16" x14ac:dyDescent="0.25">
      <c r="B254" s="7" t="s">
        <v>261</v>
      </c>
      <c r="C254" s="8">
        <v>19350</v>
      </c>
      <c r="D254" s="8">
        <v>20550</v>
      </c>
      <c r="E254" s="8">
        <v>21600</v>
      </c>
      <c r="F254" s="8">
        <v>22100</v>
      </c>
      <c r="G254" s="8">
        <v>22450</v>
      </c>
      <c r="H254" s="8">
        <v>23800</v>
      </c>
      <c r="I254" s="8">
        <v>24050</v>
      </c>
      <c r="J254" s="8">
        <v>24900</v>
      </c>
      <c r="K254" s="8">
        <v>24900</v>
      </c>
      <c r="L254" s="8">
        <v>25050</v>
      </c>
      <c r="M254" s="9">
        <v>26150</v>
      </c>
      <c r="N254" s="10">
        <v>26400</v>
      </c>
      <c r="O254" s="126">
        <v>27700</v>
      </c>
      <c r="P254" s="126">
        <v>29050</v>
      </c>
    </row>
    <row r="255" spans="2:16" x14ac:dyDescent="0.25">
      <c r="B255" s="7" t="s">
        <v>262</v>
      </c>
      <c r="C255" s="8">
        <v>19350</v>
      </c>
      <c r="D255" s="8">
        <v>20550</v>
      </c>
      <c r="E255" s="8">
        <v>21600</v>
      </c>
      <c r="F255" s="8">
        <v>22100</v>
      </c>
      <c r="G255" s="8">
        <v>22450</v>
      </c>
      <c r="H255" s="8">
        <v>23800</v>
      </c>
      <c r="I255" s="8">
        <v>24050</v>
      </c>
      <c r="J255" s="8">
        <v>24900</v>
      </c>
      <c r="K255" s="8">
        <v>24900</v>
      </c>
      <c r="L255" s="8">
        <v>25050</v>
      </c>
      <c r="M255" s="9">
        <v>26150</v>
      </c>
      <c r="N255" s="10">
        <v>26400</v>
      </c>
      <c r="O255" s="126">
        <v>26850</v>
      </c>
      <c r="P255" s="126">
        <v>27200</v>
      </c>
    </row>
    <row r="256" spans="2:16" x14ac:dyDescent="0.25">
      <c r="B256" s="7" t="s">
        <v>263</v>
      </c>
      <c r="C256" s="8">
        <v>19350</v>
      </c>
      <c r="D256" s="8">
        <v>20550</v>
      </c>
      <c r="E256" s="8">
        <v>21950</v>
      </c>
      <c r="F256" s="8">
        <v>23150</v>
      </c>
      <c r="G256" s="8">
        <v>23500</v>
      </c>
      <c r="H256" s="8">
        <v>24450</v>
      </c>
      <c r="I256" s="8">
        <v>25700</v>
      </c>
      <c r="J256" s="8">
        <v>27050</v>
      </c>
      <c r="K256" s="8">
        <v>27050</v>
      </c>
      <c r="L256" s="8">
        <v>27050</v>
      </c>
      <c r="M256" s="9">
        <v>28200</v>
      </c>
      <c r="N256" s="10">
        <v>28550</v>
      </c>
      <c r="O256" s="126">
        <v>29450</v>
      </c>
      <c r="P256" s="126">
        <v>29850</v>
      </c>
    </row>
    <row r="257" spans="2:16" x14ac:dyDescent="0.25">
      <c r="B257" s="7" t="s">
        <v>264</v>
      </c>
      <c r="C257" s="8">
        <v>19350</v>
      </c>
      <c r="D257" s="8">
        <v>20550</v>
      </c>
      <c r="E257" s="8">
        <v>21600</v>
      </c>
      <c r="F257" s="8">
        <v>22100</v>
      </c>
      <c r="G257" s="8">
        <v>22450</v>
      </c>
      <c r="H257" s="8">
        <v>23800</v>
      </c>
      <c r="I257" s="8">
        <v>24050</v>
      </c>
      <c r="J257" s="8">
        <v>24900</v>
      </c>
      <c r="K257" s="8">
        <v>24900</v>
      </c>
      <c r="L257" s="8">
        <v>25050</v>
      </c>
      <c r="M257" s="9">
        <v>26150</v>
      </c>
      <c r="N257" s="10">
        <v>26400</v>
      </c>
      <c r="O257" s="126">
        <v>26850</v>
      </c>
      <c r="P257" s="126">
        <v>27200</v>
      </c>
    </row>
    <row r="258" spans="2:16" x14ac:dyDescent="0.25">
      <c r="B258" s="7" t="s">
        <v>265</v>
      </c>
      <c r="C258" s="8">
        <v>19350</v>
      </c>
      <c r="D258" s="8">
        <v>20550</v>
      </c>
      <c r="E258" s="8">
        <v>23700</v>
      </c>
      <c r="F258" s="8">
        <v>23900</v>
      </c>
      <c r="G258" s="8">
        <v>23900</v>
      </c>
      <c r="H258" s="8">
        <v>25450</v>
      </c>
      <c r="I258" s="8">
        <v>25450</v>
      </c>
      <c r="J258" s="8">
        <v>26150</v>
      </c>
      <c r="K258" s="8">
        <v>26150</v>
      </c>
      <c r="L258" s="8">
        <v>26200</v>
      </c>
      <c r="M258" s="9">
        <v>26500</v>
      </c>
      <c r="N258" s="10">
        <v>27450</v>
      </c>
      <c r="O258" s="126">
        <v>26850</v>
      </c>
      <c r="P258" s="126">
        <v>27200</v>
      </c>
    </row>
    <row r="259" spans="2:16" x14ac:dyDescent="0.25">
      <c r="B259" s="7" t="s">
        <v>266</v>
      </c>
      <c r="C259" s="8">
        <v>19350</v>
      </c>
      <c r="D259" s="8">
        <v>20550</v>
      </c>
      <c r="E259" s="8">
        <v>21600</v>
      </c>
      <c r="F259" s="8">
        <v>22100</v>
      </c>
      <c r="G259" s="8">
        <v>22450</v>
      </c>
      <c r="H259" s="8">
        <v>23800</v>
      </c>
      <c r="I259" s="8">
        <v>24050</v>
      </c>
      <c r="J259" s="8">
        <v>24900</v>
      </c>
      <c r="K259" s="8">
        <v>24900</v>
      </c>
      <c r="L259" s="8">
        <v>25050</v>
      </c>
      <c r="M259" s="9">
        <v>26150</v>
      </c>
      <c r="N259" s="10">
        <v>26400</v>
      </c>
      <c r="O259" s="126">
        <v>26850</v>
      </c>
      <c r="P259" s="126">
        <v>27200</v>
      </c>
    </row>
    <row r="260" spans="2:16" x14ac:dyDescent="0.25">
      <c r="B260" s="7" t="s">
        <v>267</v>
      </c>
      <c r="C260" s="8">
        <v>19350</v>
      </c>
      <c r="D260" s="8">
        <v>20550</v>
      </c>
      <c r="E260" s="8">
        <v>21600</v>
      </c>
      <c r="F260" s="8">
        <v>22100</v>
      </c>
      <c r="G260" s="8">
        <v>22450</v>
      </c>
      <c r="H260" s="8">
        <v>23800</v>
      </c>
      <c r="I260" s="8">
        <v>24050</v>
      </c>
      <c r="J260" s="8">
        <v>24900</v>
      </c>
      <c r="K260" s="8">
        <v>24900</v>
      </c>
      <c r="L260" s="8">
        <v>25050</v>
      </c>
      <c r="M260" s="9">
        <v>26150</v>
      </c>
      <c r="N260" s="10">
        <v>26400</v>
      </c>
      <c r="O260" s="126">
        <v>26850</v>
      </c>
      <c r="P260" s="126">
        <v>27200</v>
      </c>
    </row>
    <row r="261" spans="2:16" x14ac:dyDescent="0.25">
      <c r="B261" s="7" t="s">
        <v>268</v>
      </c>
      <c r="C261" s="8">
        <v>19350</v>
      </c>
      <c r="D261" s="8">
        <v>20550</v>
      </c>
      <c r="E261" s="8">
        <v>21600</v>
      </c>
      <c r="F261" s="8">
        <v>22100</v>
      </c>
      <c r="G261" s="8">
        <v>23200</v>
      </c>
      <c r="H261" s="8">
        <v>25050</v>
      </c>
      <c r="I261" s="8">
        <v>25150</v>
      </c>
      <c r="J261" s="8">
        <v>26350</v>
      </c>
      <c r="K261" s="8">
        <v>26350</v>
      </c>
      <c r="L261" s="8">
        <v>26500</v>
      </c>
      <c r="M261" s="9">
        <v>27600</v>
      </c>
      <c r="N261" s="10">
        <v>27950</v>
      </c>
      <c r="O261" s="126">
        <v>29300</v>
      </c>
      <c r="P261" s="126">
        <v>30050</v>
      </c>
    </row>
    <row r="262" spans="2:16" x14ac:dyDescent="0.25">
      <c r="B262" s="7" t="s">
        <v>269</v>
      </c>
      <c r="C262" s="8">
        <v>19350</v>
      </c>
      <c r="D262" s="8">
        <v>20550</v>
      </c>
      <c r="E262" s="8">
        <v>21600</v>
      </c>
      <c r="F262" s="8">
        <v>22100</v>
      </c>
      <c r="G262" s="8">
        <v>22450</v>
      </c>
      <c r="H262" s="8">
        <v>23800</v>
      </c>
      <c r="I262" s="8">
        <v>24050</v>
      </c>
      <c r="J262" s="8">
        <v>26100</v>
      </c>
      <c r="K262" s="8">
        <v>26100</v>
      </c>
      <c r="L262" s="8">
        <v>26100</v>
      </c>
      <c r="M262" s="9">
        <v>27150</v>
      </c>
      <c r="N262" s="10">
        <v>27200</v>
      </c>
      <c r="O262" s="126">
        <v>27850</v>
      </c>
      <c r="P262" s="126">
        <v>28200</v>
      </c>
    </row>
    <row r="263" spans="2:16" x14ac:dyDescent="0.25">
      <c r="B263" s="7" t="s">
        <v>270</v>
      </c>
      <c r="C263" s="8">
        <v>24200</v>
      </c>
      <c r="D263" s="8">
        <v>25750</v>
      </c>
      <c r="E263" s="8">
        <v>27550</v>
      </c>
      <c r="F263" s="8">
        <v>28000</v>
      </c>
      <c r="G263" s="8">
        <v>29100</v>
      </c>
      <c r="H263" s="8">
        <v>31100</v>
      </c>
      <c r="I263" s="8">
        <v>31100</v>
      </c>
      <c r="J263" s="8">
        <v>32350</v>
      </c>
      <c r="K263" s="8">
        <v>32350</v>
      </c>
      <c r="L263" s="8">
        <v>32350</v>
      </c>
      <c r="M263" s="9">
        <v>34250</v>
      </c>
      <c r="N263" s="10">
        <v>34750</v>
      </c>
      <c r="O263" s="126">
        <v>35300</v>
      </c>
      <c r="P263" s="126">
        <v>35750</v>
      </c>
    </row>
    <row r="264" spans="2:16" x14ac:dyDescent="0.25">
      <c r="B264" s="7" t="s">
        <v>271</v>
      </c>
      <c r="C264" s="8">
        <v>19350</v>
      </c>
      <c r="D264" s="8">
        <v>20550</v>
      </c>
      <c r="E264" s="8">
        <v>21600</v>
      </c>
      <c r="F264" s="8">
        <v>22100</v>
      </c>
      <c r="G264" s="8">
        <v>22450</v>
      </c>
      <c r="H264" s="8">
        <v>23800</v>
      </c>
      <c r="I264" s="8">
        <v>24050</v>
      </c>
      <c r="J264" s="8">
        <v>24900</v>
      </c>
      <c r="K264" s="8">
        <v>24900</v>
      </c>
      <c r="L264" s="8">
        <v>25050</v>
      </c>
      <c r="M264" s="9">
        <v>26150</v>
      </c>
      <c r="N264" s="10">
        <v>26400</v>
      </c>
      <c r="O264" s="126">
        <v>26900</v>
      </c>
      <c r="P264" s="126">
        <v>27300</v>
      </c>
    </row>
    <row r="265" spans="2:16" x14ac:dyDescent="0.25">
      <c r="B265" s="7" t="s">
        <v>272</v>
      </c>
      <c r="C265" s="8">
        <v>19350</v>
      </c>
      <c r="D265" s="8">
        <v>20550</v>
      </c>
      <c r="E265" s="8">
        <v>21600</v>
      </c>
      <c r="F265" s="8">
        <v>22100</v>
      </c>
      <c r="G265" s="8">
        <v>22450</v>
      </c>
      <c r="H265" s="8">
        <v>23800</v>
      </c>
      <c r="I265" s="8">
        <v>24050</v>
      </c>
      <c r="J265" s="8">
        <v>24900</v>
      </c>
      <c r="K265" s="8">
        <v>24900</v>
      </c>
      <c r="L265" s="8">
        <v>25050</v>
      </c>
      <c r="M265" s="9">
        <v>26150</v>
      </c>
      <c r="N265" s="10">
        <v>26400</v>
      </c>
      <c r="O265" s="126">
        <v>26850</v>
      </c>
      <c r="P265" s="126">
        <v>27200</v>
      </c>
    </row>
    <row r="266" spans="2:16" x14ac:dyDescent="0.25">
      <c r="B266" s="7" t="s">
        <v>273</v>
      </c>
      <c r="C266" s="8">
        <v>19350</v>
      </c>
      <c r="D266" s="8">
        <v>20550</v>
      </c>
      <c r="E266" s="8">
        <v>23900</v>
      </c>
      <c r="F266" s="8">
        <v>24750</v>
      </c>
      <c r="G266" s="8">
        <v>24750</v>
      </c>
      <c r="H266" s="8">
        <v>25550</v>
      </c>
      <c r="I266" s="8">
        <v>25550</v>
      </c>
      <c r="J266" s="8">
        <v>26700</v>
      </c>
      <c r="K266" s="8">
        <v>26700</v>
      </c>
      <c r="L266" s="8">
        <v>26800</v>
      </c>
      <c r="M266" s="9">
        <v>28650</v>
      </c>
      <c r="N266" s="10">
        <v>28300</v>
      </c>
      <c r="O266" s="126">
        <v>29700</v>
      </c>
      <c r="P266" s="126">
        <v>31050</v>
      </c>
    </row>
    <row r="267" spans="2:16" x14ac:dyDescent="0.25">
      <c r="B267" s="7" t="s">
        <v>274</v>
      </c>
      <c r="C267" s="8">
        <v>19350</v>
      </c>
      <c r="D267" s="8">
        <v>20550</v>
      </c>
      <c r="E267" s="8">
        <v>21600</v>
      </c>
      <c r="F267" s="8">
        <v>22100</v>
      </c>
      <c r="G267" s="8">
        <v>23650</v>
      </c>
      <c r="H267" s="8">
        <v>25300</v>
      </c>
      <c r="I267" s="8">
        <v>25300</v>
      </c>
      <c r="J267" s="8">
        <v>26500</v>
      </c>
      <c r="K267" s="8">
        <v>26500</v>
      </c>
      <c r="L267" s="8">
        <v>26600</v>
      </c>
      <c r="M267" s="9">
        <v>27850</v>
      </c>
      <c r="N267" s="10">
        <v>28200</v>
      </c>
      <c r="O267" s="126">
        <v>29000</v>
      </c>
      <c r="P267" s="126">
        <v>29400</v>
      </c>
    </row>
    <row r="268" spans="2:16" x14ac:dyDescent="0.25">
      <c r="B268" s="7" t="s">
        <v>275</v>
      </c>
      <c r="C268" s="8">
        <v>21800</v>
      </c>
      <c r="D268" s="8">
        <v>23250</v>
      </c>
      <c r="E268" s="8">
        <v>24800</v>
      </c>
      <c r="F268" s="8">
        <v>25100</v>
      </c>
      <c r="G268" s="8">
        <v>25100</v>
      </c>
      <c r="H268" s="8">
        <v>25100</v>
      </c>
      <c r="I268" s="8">
        <v>25100</v>
      </c>
      <c r="J268" s="8">
        <v>25600</v>
      </c>
      <c r="K268" s="8">
        <v>25600</v>
      </c>
      <c r="L268" s="8">
        <v>25650</v>
      </c>
      <c r="M268" s="9">
        <v>27100</v>
      </c>
      <c r="N268" s="10">
        <v>27700</v>
      </c>
      <c r="O268" s="126">
        <v>28950</v>
      </c>
      <c r="P268" s="126">
        <v>29350</v>
      </c>
    </row>
    <row r="269" spans="2:16" x14ac:dyDescent="0.25">
      <c r="B269" s="7" t="s">
        <v>276</v>
      </c>
      <c r="C269" s="8">
        <v>21850</v>
      </c>
      <c r="D269" s="8">
        <v>21950</v>
      </c>
      <c r="E269" s="8">
        <v>25450</v>
      </c>
      <c r="F269" s="8">
        <v>26100</v>
      </c>
      <c r="G269" s="8">
        <v>26100</v>
      </c>
      <c r="H269" s="8">
        <v>26100</v>
      </c>
      <c r="I269" s="8">
        <v>26100</v>
      </c>
      <c r="J269" s="8">
        <v>26100</v>
      </c>
      <c r="K269" s="8">
        <v>26100</v>
      </c>
      <c r="L269" s="8">
        <v>26100</v>
      </c>
      <c r="M269" s="9">
        <v>26150</v>
      </c>
      <c r="N269" s="10">
        <v>26700</v>
      </c>
      <c r="O269" s="126">
        <v>26850</v>
      </c>
      <c r="P269" s="126">
        <v>27200</v>
      </c>
    </row>
    <row r="270" spans="2:16" x14ac:dyDescent="0.25">
      <c r="B270" s="7" t="s">
        <v>277</v>
      </c>
      <c r="C270" s="8">
        <v>19650</v>
      </c>
      <c r="D270" s="8">
        <v>20550</v>
      </c>
      <c r="E270" s="8">
        <v>24800</v>
      </c>
      <c r="F270" s="8">
        <v>25500</v>
      </c>
      <c r="G270" s="8">
        <v>25500</v>
      </c>
      <c r="H270" s="8">
        <v>25500</v>
      </c>
      <c r="I270" s="8">
        <v>25850</v>
      </c>
      <c r="J270" s="8">
        <v>27000</v>
      </c>
      <c r="K270" s="8">
        <v>27000</v>
      </c>
      <c r="L270" s="8">
        <v>27150</v>
      </c>
      <c r="M270" s="9">
        <v>29350</v>
      </c>
      <c r="N270" s="10">
        <v>29050</v>
      </c>
      <c r="O270" s="126">
        <v>30500</v>
      </c>
      <c r="P270" s="126">
        <v>31500</v>
      </c>
    </row>
    <row r="271" spans="2:16" x14ac:dyDescent="0.25">
      <c r="B271" s="7" t="s">
        <v>278</v>
      </c>
      <c r="C271" s="8">
        <v>19350</v>
      </c>
      <c r="D271" s="8">
        <v>20550</v>
      </c>
      <c r="E271" s="8">
        <v>21600</v>
      </c>
      <c r="F271" s="8">
        <v>22100</v>
      </c>
      <c r="G271" s="8">
        <v>22450</v>
      </c>
      <c r="H271" s="8">
        <v>23800</v>
      </c>
      <c r="I271" s="8">
        <v>24050</v>
      </c>
      <c r="J271" s="8">
        <v>24900</v>
      </c>
      <c r="K271" s="8">
        <v>24900</v>
      </c>
      <c r="L271" s="8">
        <v>25050</v>
      </c>
      <c r="M271" s="9">
        <v>26150</v>
      </c>
      <c r="N271" s="10">
        <v>28250</v>
      </c>
      <c r="O271" s="126">
        <v>29500</v>
      </c>
      <c r="P271" s="126">
        <v>29900</v>
      </c>
    </row>
    <row r="272" spans="2:16" x14ac:dyDescent="0.25">
      <c r="B272" s="7" t="s">
        <v>279</v>
      </c>
      <c r="C272" s="8">
        <v>19350</v>
      </c>
      <c r="D272" s="8">
        <v>20550</v>
      </c>
      <c r="E272" s="8">
        <v>23350</v>
      </c>
      <c r="F272" s="8">
        <v>23350</v>
      </c>
      <c r="G272" s="8">
        <v>23350</v>
      </c>
      <c r="H272" s="8">
        <v>23800</v>
      </c>
      <c r="I272" s="8">
        <v>24050</v>
      </c>
      <c r="J272" s="8">
        <v>24900</v>
      </c>
      <c r="K272" s="8">
        <v>24900</v>
      </c>
      <c r="L272" s="8">
        <v>25050</v>
      </c>
      <c r="M272" s="9">
        <v>26150</v>
      </c>
      <c r="N272" s="10">
        <v>26400</v>
      </c>
      <c r="O272" s="126">
        <v>26850</v>
      </c>
      <c r="P272" s="126">
        <v>27200</v>
      </c>
    </row>
    <row r="273" spans="2:16" x14ac:dyDescent="0.25">
      <c r="B273" s="7" t="s">
        <v>280</v>
      </c>
      <c r="C273" s="8">
        <v>19350</v>
      </c>
      <c r="D273" s="8">
        <v>20550</v>
      </c>
      <c r="E273" s="8">
        <v>21600</v>
      </c>
      <c r="F273" s="8">
        <v>22100</v>
      </c>
      <c r="G273" s="8">
        <v>22450</v>
      </c>
      <c r="H273" s="8">
        <v>23800</v>
      </c>
      <c r="I273" s="8">
        <v>24050</v>
      </c>
      <c r="J273" s="8">
        <v>24900</v>
      </c>
      <c r="K273" s="8">
        <v>24900</v>
      </c>
      <c r="L273" s="8">
        <v>25050</v>
      </c>
      <c r="M273" s="9">
        <v>26150</v>
      </c>
      <c r="N273" s="10">
        <v>26400</v>
      </c>
      <c r="O273" s="126">
        <v>27700</v>
      </c>
      <c r="P273" s="126">
        <v>29050</v>
      </c>
    </row>
    <row r="274" spans="2:16" x14ac:dyDescent="0.25">
      <c r="B274" s="7" t="s">
        <v>281</v>
      </c>
      <c r="C274" s="8">
        <v>19450</v>
      </c>
      <c r="D274" s="8">
        <v>20550</v>
      </c>
      <c r="E274" s="8">
        <v>24650</v>
      </c>
      <c r="F274" s="8">
        <v>24900</v>
      </c>
      <c r="G274" s="8">
        <v>24900</v>
      </c>
      <c r="H274" s="8">
        <v>25400</v>
      </c>
      <c r="I274" s="8">
        <v>25600</v>
      </c>
      <c r="J274" s="8">
        <v>26850</v>
      </c>
      <c r="K274" s="8">
        <v>26850</v>
      </c>
      <c r="L274" s="8">
        <v>27050</v>
      </c>
      <c r="M274" s="9">
        <v>28200</v>
      </c>
      <c r="N274" s="10">
        <v>28550</v>
      </c>
      <c r="O274" s="126">
        <v>29950</v>
      </c>
      <c r="P274" s="126">
        <v>31400</v>
      </c>
    </row>
    <row r="275" spans="2:16" x14ac:dyDescent="0.25">
      <c r="B275" s="7" t="s">
        <v>282</v>
      </c>
      <c r="C275" s="8">
        <v>19350</v>
      </c>
      <c r="D275" s="8">
        <v>20550</v>
      </c>
      <c r="E275" s="8">
        <v>21600</v>
      </c>
      <c r="F275" s="8">
        <v>22100</v>
      </c>
      <c r="G275" s="8">
        <v>23950</v>
      </c>
      <c r="H275" s="8">
        <v>24850</v>
      </c>
      <c r="I275" s="8">
        <v>25750</v>
      </c>
      <c r="J275" s="8">
        <v>27050</v>
      </c>
      <c r="K275" s="8">
        <v>27050</v>
      </c>
      <c r="L275" s="8">
        <v>27050</v>
      </c>
      <c r="M275" s="9">
        <v>28450</v>
      </c>
      <c r="N275" s="10">
        <v>28800</v>
      </c>
      <c r="O275" s="126">
        <v>29550</v>
      </c>
      <c r="P275" s="126">
        <v>29950</v>
      </c>
    </row>
    <row r="276" spans="2:16" x14ac:dyDescent="0.25">
      <c r="B276" s="7" t="s">
        <v>283</v>
      </c>
      <c r="C276" s="8">
        <v>19350</v>
      </c>
      <c r="D276" s="8">
        <v>20550</v>
      </c>
      <c r="E276" s="8">
        <v>26000</v>
      </c>
      <c r="F276" s="8">
        <v>26150</v>
      </c>
      <c r="G276" s="8">
        <v>26150</v>
      </c>
      <c r="H276" s="8">
        <v>26150</v>
      </c>
      <c r="I276" s="8">
        <v>26150</v>
      </c>
      <c r="J276" s="8">
        <v>27000</v>
      </c>
      <c r="K276" s="8">
        <v>27000</v>
      </c>
      <c r="L276" s="8">
        <v>27200</v>
      </c>
      <c r="M276" s="9">
        <v>28550</v>
      </c>
      <c r="N276" s="10">
        <v>28950</v>
      </c>
      <c r="O276" s="126">
        <v>29900</v>
      </c>
      <c r="P276" s="126">
        <v>30300</v>
      </c>
    </row>
    <row r="277" spans="2:16" x14ac:dyDescent="0.25">
      <c r="B277" s="7" t="s">
        <v>284</v>
      </c>
      <c r="C277" s="8">
        <v>19350</v>
      </c>
      <c r="D277" s="8">
        <v>20550</v>
      </c>
      <c r="E277" s="8">
        <v>21600</v>
      </c>
      <c r="F277" s="8">
        <v>22100</v>
      </c>
      <c r="G277" s="8">
        <v>22450</v>
      </c>
      <c r="H277" s="8">
        <v>23800</v>
      </c>
      <c r="I277" s="8">
        <v>24050</v>
      </c>
      <c r="J277" s="8">
        <v>24900</v>
      </c>
      <c r="K277" s="8">
        <v>24900</v>
      </c>
      <c r="L277" s="8">
        <v>25050</v>
      </c>
      <c r="M277" s="9">
        <v>26150</v>
      </c>
      <c r="N277" s="10">
        <v>26400</v>
      </c>
      <c r="O277" s="126">
        <v>26850</v>
      </c>
      <c r="P277" s="126">
        <v>27200</v>
      </c>
    </row>
    <row r="278" spans="2:16" x14ac:dyDescent="0.25">
      <c r="B278" s="7" t="s">
        <v>285</v>
      </c>
      <c r="C278" s="8">
        <v>19350</v>
      </c>
      <c r="D278" s="8">
        <v>20550</v>
      </c>
      <c r="E278" s="8">
        <v>24850</v>
      </c>
      <c r="F278" s="8">
        <v>26450</v>
      </c>
      <c r="G278" s="8">
        <v>26450</v>
      </c>
      <c r="H278" s="8">
        <v>26450</v>
      </c>
      <c r="I278" s="8">
        <v>26450</v>
      </c>
      <c r="J278" s="8">
        <v>26450</v>
      </c>
      <c r="K278" s="8">
        <v>26450</v>
      </c>
      <c r="L278" s="8">
        <v>26450</v>
      </c>
      <c r="M278" s="9">
        <v>26450</v>
      </c>
      <c r="N278" s="10">
        <v>26400</v>
      </c>
      <c r="O278" s="126">
        <v>26850</v>
      </c>
      <c r="P278" s="126">
        <v>27200</v>
      </c>
    </row>
    <row r="279" spans="2:16" x14ac:dyDescent="0.25">
      <c r="B279" s="7" t="s">
        <v>286</v>
      </c>
      <c r="C279" s="8">
        <v>19350</v>
      </c>
      <c r="D279" s="8">
        <v>20550</v>
      </c>
      <c r="E279" s="8">
        <v>21600</v>
      </c>
      <c r="F279" s="8">
        <v>22100</v>
      </c>
      <c r="G279" s="8">
        <v>22450</v>
      </c>
      <c r="H279" s="8">
        <v>23800</v>
      </c>
      <c r="I279" s="8">
        <v>24050</v>
      </c>
      <c r="J279" s="8">
        <v>24900</v>
      </c>
      <c r="K279" s="8">
        <v>24900</v>
      </c>
      <c r="L279" s="8">
        <v>25050</v>
      </c>
      <c r="M279" s="9">
        <v>26150</v>
      </c>
      <c r="N279" s="10">
        <v>26400</v>
      </c>
      <c r="O279" s="126">
        <v>26850</v>
      </c>
      <c r="P279" s="126">
        <v>27200</v>
      </c>
    </row>
    <row r="280" spans="2:16" x14ac:dyDescent="0.25">
      <c r="B280" s="7" t="s">
        <v>287</v>
      </c>
      <c r="C280" s="8">
        <v>25000</v>
      </c>
      <c r="D280" s="8">
        <v>25300</v>
      </c>
      <c r="E280" s="8">
        <v>29500</v>
      </c>
      <c r="F280" s="8">
        <v>29500</v>
      </c>
      <c r="G280" s="8">
        <v>29500</v>
      </c>
      <c r="H280" s="8">
        <v>29500</v>
      </c>
      <c r="I280" s="8">
        <v>29500</v>
      </c>
      <c r="J280" s="8">
        <v>30600</v>
      </c>
      <c r="K280" s="8">
        <v>30600</v>
      </c>
      <c r="L280" s="8">
        <v>30600</v>
      </c>
      <c r="M280" s="9">
        <v>31450</v>
      </c>
      <c r="N280" s="10">
        <v>31850</v>
      </c>
      <c r="O280" s="126">
        <v>32050</v>
      </c>
      <c r="P280" s="126">
        <v>32500</v>
      </c>
    </row>
    <row r="281" spans="2:16" x14ac:dyDescent="0.25">
      <c r="B281" s="7" t="s">
        <v>288</v>
      </c>
      <c r="C281" s="8">
        <v>19350</v>
      </c>
      <c r="D281" s="8">
        <v>20550</v>
      </c>
      <c r="E281" s="8">
        <v>22550</v>
      </c>
      <c r="F281" s="8">
        <v>22550</v>
      </c>
      <c r="G281" s="8">
        <v>23250</v>
      </c>
      <c r="H281" s="8">
        <v>24450</v>
      </c>
      <c r="I281" s="8">
        <v>24800</v>
      </c>
      <c r="J281" s="8">
        <v>25950</v>
      </c>
      <c r="K281" s="8">
        <v>25950</v>
      </c>
      <c r="L281" s="8">
        <v>26350</v>
      </c>
      <c r="M281" s="9">
        <v>27200</v>
      </c>
      <c r="N281" s="10">
        <v>27550</v>
      </c>
      <c r="O281" s="126">
        <v>28900</v>
      </c>
      <c r="P281" s="126">
        <v>30300</v>
      </c>
    </row>
    <row r="282" spans="2:16" x14ac:dyDescent="0.25">
      <c r="B282" s="7" t="s">
        <v>289</v>
      </c>
      <c r="C282" s="8">
        <v>19350</v>
      </c>
      <c r="D282" s="8">
        <v>20550</v>
      </c>
      <c r="E282" s="8">
        <v>21600</v>
      </c>
      <c r="F282" s="8">
        <v>22100</v>
      </c>
      <c r="G282" s="8">
        <v>22450</v>
      </c>
      <c r="H282" s="8">
        <v>23800</v>
      </c>
      <c r="I282" s="8">
        <v>24050</v>
      </c>
      <c r="J282" s="8">
        <v>24900</v>
      </c>
      <c r="K282" s="8">
        <v>24900</v>
      </c>
      <c r="L282" s="8">
        <v>25050</v>
      </c>
      <c r="M282" s="9">
        <v>26150</v>
      </c>
      <c r="N282" s="10">
        <v>26400</v>
      </c>
      <c r="O282" s="126">
        <v>26850</v>
      </c>
      <c r="P282" s="126">
        <v>27200</v>
      </c>
    </row>
    <row r="283" spans="2:16" x14ac:dyDescent="0.25">
      <c r="B283" s="7" t="s">
        <v>290</v>
      </c>
      <c r="C283" s="8">
        <v>19350</v>
      </c>
      <c r="D283" s="8">
        <v>20550</v>
      </c>
      <c r="E283" s="8">
        <v>24750</v>
      </c>
      <c r="F283" s="8">
        <v>25600</v>
      </c>
      <c r="G283" s="8">
        <v>25600</v>
      </c>
      <c r="H283" s="8">
        <v>27900</v>
      </c>
      <c r="I283" s="8">
        <v>27900</v>
      </c>
      <c r="J283" s="8">
        <v>30200</v>
      </c>
      <c r="K283" s="8">
        <v>30200</v>
      </c>
      <c r="L283" s="8">
        <v>30200</v>
      </c>
      <c r="M283" s="9">
        <v>30650</v>
      </c>
      <c r="N283" s="10">
        <v>30750</v>
      </c>
      <c r="O283" s="126">
        <v>31650</v>
      </c>
      <c r="P283" s="126">
        <v>32100</v>
      </c>
    </row>
    <row r="284" spans="2:16" x14ac:dyDescent="0.25">
      <c r="B284" s="7" t="s">
        <v>291</v>
      </c>
      <c r="C284" s="8">
        <v>19350</v>
      </c>
      <c r="D284" s="8">
        <v>20550</v>
      </c>
      <c r="E284" s="8">
        <v>25200</v>
      </c>
      <c r="F284" s="8">
        <v>26050</v>
      </c>
      <c r="G284" s="8">
        <v>26450</v>
      </c>
      <c r="H284" s="8">
        <v>29100</v>
      </c>
      <c r="I284" s="8">
        <v>29200</v>
      </c>
      <c r="J284" s="8">
        <v>30200</v>
      </c>
      <c r="K284" s="8">
        <v>30200</v>
      </c>
      <c r="L284" s="8">
        <v>30200</v>
      </c>
      <c r="M284" s="9">
        <v>30650</v>
      </c>
      <c r="N284" s="10">
        <v>30750</v>
      </c>
      <c r="O284" s="126">
        <v>31650</v>
      </c>
      <c r="P284" s="126">
        <v>32100</v>
      </c>
    </row>
    <row r="285" spans="2:16" x14ac:dyDescent="0.25">
      <c r="B285" s="7" t="s">
        <v>292</v>
      </c>
      <c r="C285" s="8">
        <v>19350</v>
      </c>
      <c r="D285" s="8">
        <v>20550</v>
      </c>
      <c r="E285" s="8">
        <v>21600</v>
      </c>
      <c r="F285" s="8">
        <v>22100</v>
      </c>
      <c r="G285" s="8">
        <v>22450</v>
      </c>
      <c r="H285" s="8">
        <v>23800</v>
      </c>
      <c r="I285" s="8">
        <v>24050</v>
      </c>
      <c r="J285" s="8">
        <v>24900</v>
      </c>
      <c r="K285" s="8">
        <v>24900</v>
      </c>
      <c r="L285" s="8">
        <v>25050</v>
      </c>
      <c r="M285" s="9">
        <v>26150</v>
      </c>
      <c r="N285" s="10">
        <v>26400</v>
      </c>
      <c r="O285" s="126">
        <v>26850</v>
      </c>
      <c r="P285" s="126">
        <v>27200</v>
      </c>
    </row>
    <row r="286" spans="2:16" x14ac:dyDescent="0.25">
      <c r="B286" s="7" t="s">
        <v>293</v>
      </c>
      <c r="C286" s="8">
        <v>25650</v>
      </c>
      <c r="D286" s="8">
        <v>27550</v>
      </c>
      <c r="E286" s="8">
        <v>31100</v>
      </c>
      <c r="F286" s="8">
        <v>32250</v>
      </c>
      <c r="G286" s="8">
        <v>33350</v>
      </c>
      <c r="H286" s="8">
        <v>34200</v>
      </c>
      <c r="I286" s="8">
        <v>34200</v>
      </c>
      <c r="J286" s="8">
        <v>34200</v>
      </c>
      <c r="K286" s="8">
        <v>34200</v>
      </c>
      <c r="L286" s="8">
        <v>34200</v>
      </c>
      <c r="M286" s="9">
        <v>35200</v>
      </c>
      <c r="N286" s="10">
        <v>35250</v>
      </c>
      <c r="O286" s="126">
        <v>36150</v>
      </c>
      <c r="P286" s="126">
        <v>36650</v>
      </c>
    </row>
    <row r="287" spans="2:16" x14ac:dyDescent="0.25">
      <c r="B287" s="7" t="s">
        <v>294</v>
      </c>
      <c r="C287" s="8">
        <v>19350</v>
      </c>
      <c r="D287" s="8">
        <v>20550</v>
      </c>
      <c r="E287" s="8">
        <v>21650</v>
      </c>
      <c r="F287" s="8">
        <v>22100</v>
      </c>
      <c r="G287" s="8">
        <v>23350</v>
      </c>
      <c r="H287" s="8">
        <v>25000</v>
      </c>
      <c r="I287" s="8">
        <v>25000</v>
      </c>
      <c r="J287" s="8">
        <v>26250</v>
      </c>
      <c r="K287" s="8">
        <v>26250</v>
      </c>
      <c r="L287" s="8">
        <v>26750</v>
      </c>
      <c r="M287" s="9">
        <v>27400</v>
      </c>
      <c r="N287" s="10">
        <v>27800</v>
      </c>
      <c r="O287" s="126">
        <v>26850</v>
      </c>
      <c r="P287" s="126">
        <v>27200</v>
      </c>
    </row>
    <row r="288" spans="2:16" x14ac:dyDescent="0.25">
      <c r="B288" s="7" t="s">
        <v>295</v>
      </c>
      <c r="C288" s="8">
        <v>19350</v>
      </c>
      <c r="D288" s="8">
        <v>20550</v>
      </c>
      <c r="E288" s="8">
        <v>21800</v>
      </c>
      <c r="F288" s="8">
        <v>22100</v>
      </c>
      <c r="G288" s="8">
        <v>23600</v>
      </c>
      <c r="H288" s="8">
        <v>24600</v>
      </c>
      <c r="I288" s="8">
        <v>25400</v>
      </c>
      <c r="J288" s="8">
        <v>26600</v>
      </c>
      <c r="K288" s="8">
        <v>26600</v>
      </c>
      <c r="L288" s="8">
        <v>26900</v>
      </c>
      <c r="M288" s="9">
        <v>27950</v>
      </c>
      <c r="N288" s="10">
        <v>28350</v>
      </c>
      <c r="O288" s="126">
        <v>29250</v>
      </c>
      <c r="P288" s="126">
        <v>29650</v>
      </c>
    </row>
    <row r="289" spans="2:16" x14ac:dyDescent="0.25">
      <c r="B289" s="7" t="s">
        <v>296</v>
      </c>
      <c r="C289" s="8">
        <v>19350</v>
      </c>
      <c r="D289" s="8">
        <v>20550</v>
      </c>
      <c r="E289" s="8">
        <v>21600</v>
      </c>
      <c r="F289" s="8">
        <v>22100</v>
      </c>
      <c r="G289" s="8">
        <v>22450</v>
      </c>
      <c r="H289" s="8">
        <v>23800</v>
      </c>
      <c r="I289" s="8">
        <v>24050</v>
      </c>
      <c r="J289" s="8">
        <v>24900</v>
      </c>
      <c r="K289" s="8">
        <v>24900</v>
      </c>
      <c r="L289" s="8">
        <v>25050</v>
      </c>
      <c r="M289" s="9">
        <v>26150</v>
      </c>
      <c r="N289" s="10">
        <v>26400</v>
      </c>
      <c r="O289" s="126">
        <v>26850</v>
      </c>
      <c r="P289" s="126">
        <v>27200</v>
      </c>
    </row>
    <row r="290" spans="2:16" x14ac:dyDescent="0.25">
      <c r="B290" s="7" t="s">
        <v>297</v>
      </c>
      <c r="C290" s="8">
        <v>19350</v>
      </c>
      <c r="D290" s="8">
        <v>20550</v>
      </c>
      <c r="E290" s="8">
        <v>21600</v>
      </c>
      <c r="F290" s="8">
        <v>22100</v>
      </c>
      <c r="G290" s="8">
        <v>22450</v>
      </c>
      <c r="H290" s="8">
        <v>23800</v>
      </c>
      <c r="I290" s="8">
        <v>24050</v>
      </c>
      <c r="J290" s="8">
        <v>24900</v>
      </c>
      <c r="K290" s="8">
        <v>24900</v>
      </c>
      <c r="L290" s="8">
        <v>25050</v>
      </c>
      <c r="M290" s="9">
        <v>26150</v>
      </c>
      <c r="N290" s="10">
        <v>26400</v>
      </c>
      <c r="O290" s="126">
        <v>26850</v>
      </c>
      <c r="P290" s="126">
        <v>27200</v>
      </c>
    </row>
    <row r="291" spans="2:16" x14ac:dyDescent="0.25">
      <c r="B291" s="7" t="s">
        <v>298</v>
      </c>
      <c r="C291" s="8">
        <v>19350</v>
      </c>
      <c r="D291" s="8">
        <v>20550</v>
      </c>
      <c r="E291" s="8">
        <v>21600</v>
      </c>
      <c r="F291" s="8">
        <v>22100</v>
      </c>
      <c r="G291" s="8">
        <v>23150</v>
      </c>
      <c r="H291" s="8">
        <v>23800</v>
      </c>
      <c r="I291" s="8">
        <v>24050</v>
      </c>
      <c r="J291" s="8">
        <v>25150</v>
      </c>
      <c r="K291" s="8">
        <v>25150</v>
      </c>
      <c r="L291" s="8">
        <v>25250</v>
      </c>
      <c r="M291" s="9">
        <v>26250</v>
      </c>
      <c r="N291" s="10">
        <v>26600</v>
      </c>
      <c r="O291" s="126">
        <v>26850</v>
      </c>
      <c r="P291" s="126">
        <v>27200</v>
      </c>
    </row>
    <row r="292" spans="2:16" x14ac:dyDescent="0.25">
      <c r="B292" s="7" t="s">
        <v>299</v>
      </c>
      <c r="C292" s="8">
        <v>25650</v>
      </c>
      <c r="D292" s="8">
        <v>27550</v>
      </c>
      <c r="E292" s="8">
        <v>31100</v>
      </c>
      <c r="F292" s="8">
        <v>32250</v>
      </c>
      <c r="G292" s="8">
        <v>33350</v>
      </c>
      <c r="H292" s="8">
        <v>34200</v>
      </c>
      <c r="I292" s="8">
        <v>34200</v>
      </c>
      <c r="J292" s="8">
        <v>34200</v>
      </c>
      <c r="K292" s="8">
        <v>34200</v>
      </c>
      <c r="L292" s="8">
        <v>34200</v>
      </c>
      <c r="M292" s="9">
        <v>35200</v>
      </c>
      <c r="N292" s="10">
        <v>35250</v>
      </c>
      <c r="O292" s="126">
        <v>36150</v>
      </c>
      <c r="P292" s="126">
        <v>36650</v>
      </c>
    </row>
    <row r="293" spans="2:16" x14ac:dyDescent="0.25">
      <c r="B293" s="7" t="s">
        <v>300</v>
      </c>
      <c r="C293" s="8">
        <v>19350</v>
      </c>
      <c r="D293" s="8">
        <v>20550</v>
      </c>
      <c r="E293" s="8">
        <v>21600</v>
      </c>
      <c r="F293" s="8">
        <v>22100</v>
      </c>
      <c r="G293" s="8">
        <v>22450</v>
      </c>
      <c r="H293" s="8">
        <v>23800</v>
      </c>
      <c r="I293" s="8">
        <v>24050</v>
      </c>
      <c r="J293" s="8">
        <v>24900</v>
      </c>
      <c r="K293" s="8">
        <v>24900</v>
      </c>
      <c r="L293" s="8">
        <v>25050</v>
      </c>
      <c r="M293" s="9">
        <v>26150</v>
      </c>
      <c r="N293" s="10">
        <v>26400</v>
      </c>
      <c r="O293" s="126">
        <v>27700</v>
      </c>
      <c r="P293" s="126">
        <v>28050</v>
      </c>
    </row>
    <row r="294" spans="2:16" x14ac:dyDescent="0.25">
      <c r="B294" s="7" t="s">
        <v>301</v>
      </c>
      <c r="C294" s="8">
        <v>19350</v>
      </c>
      <c r="D294" s="8">
        <v>20550</v>
      </c>
      <c r="E294" s="8">
        <v>21600</v>
      </c>
      <c r="F294" s="8">
        <v>22100</v>
      </c>
      <c r="G294" s="8">
        <v>22950</v>
      </c>
      <c r="H294" s="8">
        <v>24950</v>
      </c>
      <c r="I294" s="8">
        <v>24950</v>
      </c>
      <c r="J294" s="8">
        <v>34200</v>
      </c>
      <c r="K294" s="8">
        <v>34200</v>
      </c>
      <c r="L294" s="8">
        <v>34200</v>
      </c>
      <c r="M294" s="9">
        <v>35200</v>
      </c>
      <c r="N294" s="10">
        <v>35250</v>
      </c>
      <c r="O294" s="126">
        <v>36150</v>
      </c>
      <c r="P294" s="126">
        <v>36650</v>
      </c>
    </row>
    <row r="295" spans="2:16" x14ac:dyDescent="0.25">
      <c r="B295" s="7" t="s">
        <v>302</v>
      </c>
      <c r="C295" s="8">
        <v>19350</v>
      </c>
      <c r="D295" s="8">
        <v>20550</v>
      </c>
      <c r="E295" s="8">
        <v>22100</v>
      </c>
      <c r="F295" s="8">
        <v>22200</v>
      </c>
      <c r="G295" s="8">
        <v>22450</v>
      </c>
      <c r="H295" s="8">
        <v>23800</v>
      </c>
      <c r="I295" s="8">
        <v>24050</v>
      </c>
      <c r="J295" s="8">
        <v>24900</v>
      </c>
      <c r="K295" s="8">
        <v>24900</v>
      </c>
      <c r="L295" s="8">
        <v>25050</v>
      </c>
      <c r="M295" s="9">
        <v>26150</v>
      </c>
      <c r="N295" s="10">
        <v>26400</v>
      </c>
      <c r="O295" s="126">
        <v>26850</v>
      </c>
      <c r="P295" s="126">
        <v>27200</v>
      </c>
    </row>
    <row r="296" spans="2:16" x14ac:dyDescent="0.25">
      <c r="B296" s="7" t="s">
        <v>303</v>
      </c>
      <c r="C296" s="8">
        <v>19350</v>
      </c>
      <c r="D296" s="8">
        <v>20550</v>
      </c>
      <c r="E296" s="8">
        <v>21850</v>
      </c>
      <c r="F296" s="8">
        <v>22400</v>
      </c>
      <c r="G296" s="8">
        <v>22750</v>
      </c>
      <c r="H296" s="8">
        <v>23850</v>
      </c>
      <c r="I296" s="8">
        <v>24500</v>
      </c>
      <c r="J296" s="8">
        <v>25600</v>
      </c>
      <c r="K296" s="8">
        <v>25600</v>
      </c>
      <c r="L296" s="8">
        <v>25600</v>
      </c>
      <c r="M296" s="9">
        <v>26500</v>
      </c>
      <c r="N296" s="10">
        <v>26400</v>
      </c>
      <c r="O296" s="126">
        <v>26850</v>
      </c>
      <c r="P296" s="126">
        <v>27200</v>
      </c>
    </row>
    <row r="297" spans="2:16" x14ac:dyDescent="0.25">
      <c r="B297" s="7" t="s">
        <v>304</v>
      </c>
      <c r="C297" s="8">
        <v>19350</v>
      </c>
      <c r="D297" s="8">
        <v>20550</v>
      </c>
      <c r="E297" s="8">
        <v>26000</v>
      </c>
      <c r="F297" s="8">
        <v>26850</v>
      </c>
      <c r="G297" s="8">
        <v>26850</v>
      </c>
      <c r="H297" s="8">
        <v>26850</v>
      </c>
      <c r="I297" s="8">
        <v>27450</v>
      </c>
      <c r="J297" s="8">
        <v>28800</v>
      </c>
      <c r="K297" s="8">
        <v>28800</v>
      </c>
      <c r="L297" s="8">
        <v>28850</v>
      </c>
      <c r="M297" s="9">
        <v>30900</v>
      </c>
      <c r="N297" s="10">
        <v>31200</v>
      </c>
      <c r="O297" s="126">
        <v>32750</v>
      </c>
      <c r="P297" s="126">
        <v>34250</v>
      </c>
    </row>
    <row r="298" spans="2:16" x14ac:dyDescent="0.25">
      <c r="B298" s="7" t="s">
        <v>305</v>
      </c>
      <c r="C298" s="8">
        <v>19350</v>
      </c>
      <c r="D298" s="8">
        <v>20550</v>
      </c>
      <c r="E298" s="8">
        <v>21600</v>
      </c>
      <c r="F298" s="8">
        <v>22100</v>
      </c>
      <c r="G298" s="8">
        <v>22450</v>
      </c>
      <c r="H298" s="8">
        <v>23800</v>
      </c>
      <c r="I298" s="8">
        <v>24050</v>
      </c>
      <c r="J298" s="8">
        <v>24900</v>
      </c>
      <c r="K298" s="8">
        <v>24900</v>
      </c>
      <c r="L298" s="8">
        <v>25050</v>
      </c>
      <c r="M298" s="9">
        <v>26150</v>
      </c>
      <c r="N298" s="10">
        <v>26400</v>
      </c>
      <c r="O298" s="126">
        <v>27700</v>
      </c>
      <c r="P298" s="126">
        <v>28800</v>
      </c>
    </row>
    <row r="299" spans="2:16" x14ac:dyDescent="0.25">
      <c r="B299" s="7" t="s">
        <v>306</v>
      </c>
      <c r="C299" s="8">
        <v>19350</v>
      </c>
      <c r="D299" s="8">
        <v>20550</v>
      </c>
      <c r="E299" s="8">
        <v>21600</v>
      </c>
      <c r="F299" s="8">
        <v>22100</v>
      </c>
      <c r="G299" s="8">
        <v>22450</v>
      </c>
      <c r="H299" s="8">
        <v>23800</v>
      </c>
      <c r="I299" s="8">
        <v>24050</v>
      </c>
      <c r="J299" s="8">
        <v>24900</v>
      </c>
      <c r="K299" s="8">
        <v>24900</v>
      </c>
      <c r="L299" s="8">
        <v>25050</v>
      </c>
      <c r="M299" s="9">
        <v>26150</v>
      </c>
      <c r="N299" s="10">
        <v>26400</v>
      </c>
      <c r="O299" s="126">
        <v>27700</v>
      </c>
      <c r="P299" s="126">
        <v>29050</v>
      </c>
    </row>
    <row r="300" spans="2:16" x14ac:dyDescent="0.25">
      <c r="B300" s="7" t="s">
        <v>307</v>
      </c>
      <c r="C300" s="8">
        <v>19350</v>
      </c>
      <c r="D300" s="8">
        <v>20550</v>
      </c>
      <c r="E300" s="8">
        <v>23250</v>
      </c>
      <c r="F300" s="8">
        <v>23400</v>
      </c>
      <c r="G300" s="8">
        <v>23400</v>
      </c>
      <c r="H300" s="8">
        <v>23800</v>
      </c>
      <c r="I300" s="8">
        <v>24050</v>
      </c>
      <c r="J300" s="8">
        <v>24900</v>
      </c>
      <c r="K300" s="8">
        <v>24900</v>
      </c>
      <c r="L300" s="8">
        <v>25050</v>
      </c>
      <c r="M300" s="9">
        <v>26150</v>
      </c>
      <c r="N300" s="10">
        <v>26400</v>
      </c>
      <c r="O300" s="126">
        <v>27200</v>
      </c>
      <c r="P300" s="126">
        <v>27550</v>
      </c>
    </row>
    <row r="301" spans="2:16" x14ac:dyDescent="0.25">
      <c r="B301" s="7" t="s">
        <v>308</v>
      </c>
      <c r="C301" s="8">
        <v>25650</v>
      </c>
      <c r="D301" s="8">
        <v>27550</v>
      </c>
      <c r="E301" s="8">
        <v>31100</v>
      </c>
      <c r="F301" s="8">
        <v>32250</v>
      </c>
      <c r="G301" s="8">
        <v>33350</v>
      </c>
      <c r="H301" s="8">
        <v>34200</v>
      </c>
      <c r="I301" s="8">
        <v>34200</v>
      </c>
      <c r="J301" s="8">
        <v>34200</v>
      </c>
      <c r="K301" s="8">
        <v>34200</v>
      </c>
      <c r="L301" s="8">
        <v>34200</v>
      </c>
      <c r="M301" s="9">
        <v>35200</v>
      </c>
      <c r="N301" s="10">
        <v>35250</v>
      </c>
      <c r="O301" s="126">
        <v>36150</v>
      </c>
      <c r="P301" s="126">
        <v>36650</v>
      </c>
    </row>
    <row r="302" spans="2:16" x14ac:dyDescent="0.25">
      <c r="B302" s="7" t="s">
        <v>309</v>
      </c>
      <c r="C302" s="8">
        <v>19350</v>
      </c>
      <c r="D302" s="8">
        <v>20550</v>
      </c>
      <c r="E302" s="8">
        <v>23050</v>
      </c>
      <c r="F302" s="8">
        <v>23050</v>
      </c>
      <c r="G302" s="8">
        <v>23050</v>
      </c>
      <c r="H302" s="8">
        <v>23800</v>
      </c>
      <c r="I302" s="8">
        <v>24050</v>
      </c>
      <c r="J302" s="8">
        <v>24900</v>
      </c>
      <c r="K302" s="8">
        <v>24900</v>
      </c>
      <c r="L302" s="8">
        <v>25050</v>
      </c>
      <c r="M302" s="9">
        <v>26300</v>
      </c>
      <c r="N302" s="10">
        <v>26700</v>
      </c>
      <c r="O302" s="126">
        <v>28000</v>
      </c>
      <c r="P302" s="126">
        <v>29000</v>
      </c>
    </row>
    <row r="303" spans="2:16" x14ac:dyDescent="0.25">
      <c r="B303" s="7" t="s">
        <v>310</v>
      </c>
      <c r="C303" s="8">
        <v>19350</v>
      </c>
      <c r="D303" s="8">
        <v>20550</v>
      </c>
      <c r="E303" s="8">
        <v>21600</v>
      </c>
      <c r="F303" s="8">
        <v>22100</v>
      </c>
      <c r="G303" s="8">
        <v>22450</v>
      </c>
      <c r="H303" s="8">
        <v>23800</v>
      </c>
      <c r="I303" s="8">
        <v>24050</v>
      </c>
      <c r="J303" s="8">
        <v>24900</v>
      </c>
      <c r="K303" s="8">
        <v>24900</v>
      </c>
      <c r="L303" s="8">
        <v>25050</v>
      </c>
      <c r="M303" s="9">
        <v>26150</v>
      </c>
      <c r="N303" s="10">
        <v>26400</v>
      </c>
      <c r="O303" s="126">
        <v>26850</v>
      </c>
      <c r="P303" s="126">
        <v>27200</v>
      </c>
    </row>
    <row r="304" spans="2:16" x14ac:dyDescent="0.25">
      <c r="B304" s="7" t="s">
        <v>311</v>
      </c>
      <c r="C304" s="8">
        <v>19350</v>
      </c>
      <c r="D304" s="8">
        <v>20550</v>
      </c>
      <c r="E304" s="8">
        <v>21600</v>
      </c>
      <c r="F304" s="8">
        <v>22100</v>
      </c>
      <c r="G304" s="8">
        <v>22450</v>
      </c>
      <c r="H304" s="8">
        <v>23800</v>
      </c>
      <c r="I304" s="8">
        <v>24050</v>
      </c>
      <c r="J304" s="8">
        <v>24900</v>
      </c>
      <c r="K304" s="8">
        <v>24900</v>
      </c>
      <c r="L304" s="8">
        <v>25050</v>
      </c>
      <c r="M304" s="9">
        <v>26150</v>
      </c>
      <c r="N304" s="10">
        <v>26400</v>
      </c>
      <c r="O304" s="126">
        <v>26900</v>
      </c>
      <c r="P304" s="126">
        <v>27300</v>
      </c>
    </row>
    <row r="305" spans="2:16" x14ac:dyDescent="0.25">
      <c r="B305" s="7" t="s">
        <v>312</v>
      </c>
      <c r="C305" s="8">
        <v>19350</v>
      </c>
      <c r="D305" s="8">
        <v>20550</v>
      </c>
      <c r="E305" s="8">
        <v>23950</v>
      </c>
      <c r="F305" s="8">
        <v>26250</v>
      </c>
      <c r="G305" s="8">
        <v>26250</v>
      </c>
      <c r="H305" s="8">
        <v>26250</v>
      </c>
      <c r="I305" s="8">
        <v>26250</v>
      </c>
      <c r="J305" s="8">
        <v>26250</v>
      </c>
      <c r="K305" s="8">
        <v>26250</v>
      </c>
      <c r="L305" s="8">
        <v>26250</v>
      </c>
      <c r="M305" s="9">
        <v>27300</v>
      </c>
      <c r="N305" s="10">
        <v>27650</v>
      </c>
      <c r="O305" s="126">
        <v>26850</v>
      </c>
      <c r="P305" s="126">
        <v>27200</v>
      </c>
    </row>
    <row r="306" spans="2:16" x14ac:dyDescent="0.25">
      <c r="B306" s="7" t="s">
        <v>313</v>
      </c>
      <c r="C306" s="8">
        <v>19350</v>
      </c>
      <c r="D306" s="8">
        <v>20550</v>
      </c>
      <c r="E306" s="8">
        <v>21600</v>
      </c>
      <c r="F306" s="8">
        <v>22100</v>
      </c>
      <c r="G306" s="8">
        <v>22450</v>
      </c>
      <c r="H306" s="8">
        <v>23800</v>
      </c>
      <c r="I306" s="8">
        <v>24050</v>
      </c>
      <c r="J306" s="8">
        <v>24900</v>
      </c>
      <c r="K306" s="8">
        <v>24900</v>
      </c>
      <c r="L306" s="8">
        <v>25050</v>
      </c>
      <c r="M306" s="9">
        <v>26250</v>
      </c>
      <c r="N306" s="10">
        <v>26600</v>
      </c>
      <c r="O306" s="126">
        <v>27900</v>
      </c>
      <c r="P306" s="126">
        <v>29250</v>
      </c>
    </row>
    <row r="307" spans="2:16" x14ac:dyDescent="0.25">
      <c r="B307" s="7" t="s">
        <v>314</v>
      </c>
      <c r="C307" s="8">
        <v>19350</v>
      </c>
      <c r="D307" s="8">
        <v>20550</v>
      </c>
      <c r="E307" s="8">
        <v>21750</v>
      </c>
      <c r="F307" s="8">
        <v>22100</v>
      </c>
      <c r="G307" s="8">
        <v>22450</v>
      </c>
      <c r="H307" s="8">
        <v>23800</v>
      </c>
      <c r="I307" s="8">
        <v>24050</v>
      </c>
      <c r="J307" s="8">
        <v>24900</v>
      </c>
      <c r="K307" s="8">
        <v>24900</v>
      </c>
      <c r="L307" s="8">
        <v>25050</v>
      </c>
      <c r="M307" s="9">
        <v>26150</v>
      </c>
      <c r="N307" s="10">
        <v>26400</v>
      </c>
      <c r="O307" s="126">
        <v>26850</v>
      </c>
      <c r="P307" s="126">
        <v>27200</v>
      </c>
    </row>
    <row r="308" spans="2:16" x14ac:dyDescent="0.25">
      <c r="B308" s="7" t="s">
        <v>315</v>
      </c>
      <c r="C308" s="8">
        <v>19350</v>
      </c>
      <c r="D308" s="8">
        <v>20550</v>
      </c>
      <c r="E308" s="8">
        <v>21600</v>
      </c>
      <c r="F308" s="8">
        <v>22100</v>
      </c>
      <c r="G308" s="8">
        <v>22450</v>
      </c>
      <c r="H308" s="8">
        <v>23800</v>
      </c>
      <c r="I308" s="8">
        <v>24050</v>
      </c>
      <c r="J308" s="8">
        <v>24900</v>
      </c>
      <c r="K308" s="8">
        <v>24900</v>
      </c>
      <c r="L308" s="8">
        <v>25050</v>
      </c>
      <c r="M308" s="9">
        <v>26150</v>
      </c>
      <c r="N308" s="10">
        <v>26400</v>
      </c>
      <c r="O308" s="126">
        <v>27700</v>
      </c>
      <c r="P308" s="126">
        <v>28150</v>
      </c>
    </row>
    <row r="309" spans="2:16" x14ac:dyDescent="0.25">
      <c r="B309" s="7" t="s">
        <v>316</v>
      </c>
      <c r="C309" s="8">
        <v>19350</v>
      </c>
      <c r="D309" s="8">
        <v>20550</v>
      </c>
      <c r="E309" s="8">
        <v>21600</v>
      </c>
      <c r="F309" s="8">
        <v>22100</v>
      </c>
      <c r="G309" s="8">
        <v>22450</v>
      </c>
      <c r="H309" s="8">
        <v>23800</v>
      </c>
      <c r="I309" s="8">
        <v>24050</v>
      </c>
      <c r="J309" s="8">
        <v>24900</v>
      </c>
      <c r="K309" s="8">
        <v>24900</v>
      </c>
      <c r="L309" s="8">
        <v>25050</v>
      </c>
      <c r="M309" s="9">
        <v>26150</v>
      </c>
      <c r="N309" s="10">
        <v>26400</v>
      </c>
      <c r="O309" s="126">
        <v>26850</v>
      </c>
      <c r="P309" s="126">
        <v>27250</v>
      </c>
    </row>
    <row r="310" spans="2:16" x14ac:dyDescent="0.25">
      <c r="B310" s="7" t="s">
        <v>317</v>
      </c>
      <c r="C310" s="8">
        <v>19350</v>
      </c>
      <c r="D310" s="8">
        <v>20550</v>
      </c>
      <c r="E310" s="8">
        <v>21600</v>
      </c>
      <c r="F310" s="8">
        <v>22100</v>
      </c>
      <c r="G310" s="8">
        <v>23500</v>
      </c>
      <c r="H310" s="8">
        <v>25200</v>
      </c>
      <c r="I310" s="8">
        <v>25800</v>
      </c>
      <c r="J310" s="8">
        <v>30200</v>
      </c>
      <c r="K310" s="8">
        <v>30200</v>
      </c>
      <c r="L310" s="8">
        <v>30200</v>
      </c>
      <c r="M310" s="9">
        <v>30650</v>
      </c>
      <c r="N310" s="10">
        <v>30750</v>
      </c>
      <c r="O310" s="126">
        <v>31650</v>
      </c>
      <c r="P310" s="126">
        <v>32100</v>
      </c>
    </row>
    <row r="311" spans="2:16" x14ac:dyDescent="0.25">
      <c r="B311" s="7" t="s">
        <v>318</v>
      </c>
      <c r="C311" s="8">
        <v>19350</v>
      </c>
      <c r="D311" s="8">
        <v>20550</v>
      </c>
      <c r="E311" s="8">
        <v>21600</v>
      </c>
      <c r="F311" s="8">
        <v>22100</v>
      </c>
      <c r="G311" s="8">
        <v>22450</v>
      </c>
      <c r="H311" s="8">
        <v>23800</v>
      </c>
      <c r="I311" s="8">
        <v>24050</v>
      </c>
      <c r="J311" s="8">
        <v>24900</v>
      </c>
      <c r="K311" s="8">
        <v>24900</v>
      </c>
      <c r="L311" s="8">
        <v>25050</v>
      </c>
      <c r="M311" s="9">
        <v>26150</v>
      </c>
      <c r="N311" s="10">
        <v>26400</v>
      </c>
      <c r="O311" s="126">
        <v>26850</v>
      </c>
      <c r="P311" s="126">
        <v>27200</v>
      </c>
    </row>
    <row r="312" spans="2:16" x14ac:dyDescent="0.25">
      <c r="B312" s="7" t="s">
        <v>319</v>
      </c>
      <c r="C312" s="8">
        <v>19350</v>
      </c>
      <c r="D312" s="8">
        <v>20550</v>
      </c>
      <c r="E312" s="8">
        <v>21600</v>
      </c>
      <c r="F312" s="8">
        <v>22100</v>
      </c>
      <c r="G312" s="8">
        <v>24450</v>
      </c>
      <c r="H312" s="8">
        <v>25450</v>
      </c>
      <c r="I312" s="8">
        <v>26200</v>
      </c>
      <c r="J312" s="8">
        <v>27350</v>
      </c>
      <c r="K312" s="8">
        <v>27350</v>
      </c>
      <c r="L312" s="8">
        <v>27500</v>
      </c>
      <c r="M312" s="9">
        <v>28900</v>
      </c>
      <c r="N312" s="10">
        <v>29300</v>
      </c>
      <c r="O312" s="126">
        <v>30750</v>
      </c>
      <c r="P312" s="126">
        <v>31650</v>
      </c>
    </row>
    <row r="313" spans="2:16" x14ac:dyDescent="0.25">
      <c r="B313" s="7" t="s">
        <v>320</v>
      </c>
      <c r="C313" s="8">
        <v>19350</v>
      </c>
      <c r="D313" s="8">
        <v>20550</v>
      </c>
      <c r="E313" s="8">
        <v>21600</v>
      </c>
      <c r="F313" s="8">
        <v>22100</v>
      </c>
      <c r="G313" s="8">
        <v>24600</v>
      </c>
      <c r="H313" s="8">
        <v>26200</v>
      </c>
      <c r="I313" s="8">
        <v>26200</v>
      </c>
      <c r="J313" s="8">
        <v>27250</v>
      </c>
      <c r="K313" s="8">
        <v>27250</v>
      </c>
      <c r="L313" s="8">
        <v>27250</v>
      </c>
      <c r="M313" s="9">
        <v>28650</v>
      </c>
      <c r="N313" s="10">
        <v>29000</v>
      </c>
      <c r="O313" s="126">
        <v>27550</v>
      </c>
      <c r="P313" s="126">
        <v>27200</v>
      </c>
    </row>
    <row r="314" spans="2:16" x14ac:dyDescent="0.25">
      <c r="B314" s="7" t="s">
        <v>321</v>
      </c>
      <c r="C314" s="8">
        <v>19350</v>
      </c>
      <c r="D314" s="8">
        <v>20550</v>
      </c>
      <c r="E314" s="8">
        <v>21600</v>
      </c>
      <c r="F314" s="8">
        <v>22100</v>
      </c>
      <c r="G314" s="8">
        <v>22450</v>
      </c>
      <c r="H314" s="8">
        <v>23800</v>
      </c>
      <c r="I314" s="8">
        <v>24050</v>
      </c>
      <c r="J314" s="8">
        <v>24900</v>
      </c>
      <c r="K314" s="8">
        <v>24900</v>
      </c>
      <c r="L314" s="8">
        <v>25050</v>
      </c>
      <c r="M314" s="9">
        <v>26150</v>
      </c>
      <c r="N314" s="10">
        <v>26450</v>
      </c>
      <c r="O314" s="126">
        <v>27750</v>
      </c>
      <c r="P314" s="126">
        <v>28350</v>
      </c>
    </row>
    <row r="315" spans="2:16" x14ac:dyDescent="0.25">
      <c r="B315" s="7" t="s">
        <v>322</v>
      </c>
      <c r="C315" s="8">
        <v>19350</v>
      </c>
      <c r="D315" s="8">
        <v>20550</v>
      </c>
      <c r="E315" s="8">
        <v>24700</v>
      </c>
      <c r="F315" s="8">
        <v>24800</v>
      </c>
      <c r="G315" s="8">
        <v>25600</v>
      </c>
      <c r="H315" s="8">
        <v>26900</v>
      </c>
      <c r="I315" s="8">
        <v>26900</v>
      </c>
      <c r="J315" s="8">
        <v>28050</v>
      </c>
      <c r="K315" s="8">
        <v>28050</v>
      </c>
      <c r="L315" s="8">
        <v>28300</v>
      </c>
      <c r="M315" s="9">
        <v>29650</v>
      </c>
      <c r="N315" s="10">
        <v>28250</v>
      </c>
      <c r="O315" s="126">
        <v>29500</v>
      </c>
      <c r="P315" s="126">
        <v>29900</v>
      </c>
    </row>
    <row r="316" spans="2:16" x14ac:dyDescent="0.25">
      <c r="B316" s="7" t="s">
        <v>323</v>
      </c>
      <c r="C316" s="8">
        <v>19350</v>
      </c>
      <c r="D316" s="8">
        <v>20550</v>
      </c>
      <c r="E316" s="8">
        <v>22550</v>
      </c>
      <c r="F316" s="8">
        <v>23150</v>
      </c>
      <c r="G316" s="8">
        <v>23200</v>
      </c>
      <c r="H316" s="8">
        <v>24500</v>
      </c>
      <c r="I316" s="8">
        <v>24600</v>
      </c>
      <c r="J316" s="8">
        <v>25800</v>
      </c>
      <c r="K316" s="8">
        <v>25800</v>
      </c>
      <c r="L316" s="8">
        <v>26150</v>
      </c>
      <c r="M316" s="9">
        <v>27050</v>
      </c>
      <c r="N316" s="10">
        <v>27450</v>
      </c>
      <c r="O316" s="126">
        <v>28800</v>
      </c>
      <c r="P316" s="126">
        <v>29300</v>
      </c>
    </row>
    <row r="317" spans="2:16" x14ac:dyDescent="0.25">
      <c r="B317" s="7" t="s">
        <v>324</v>
      </c>
      <c r="C317" s="8">
        <v>19350</v>
      </c>
      <c r="D317" s="8">
        <v>20550</v>
      </c>
      <c r="E317" s="8">
        <v>22400</v>
      </c>
      <c r="F317" s="8">
        <v>22400</v>
      </c>
      <c r="G317" s="8">
        <v>22450</v>
      </c>
      <c r="H317" s="8">
        <v>23800</v>
      </c>
      <c r="I317" s="8">
        <v>24050</v>
      </c>
      <c r="J317" s="8">
        <v>24900</v>
      </c>
      <c r="K317" s="8">
        <v>24900</v>
      </c>
      <c r="L317" s="8">
        <v>25050</v>
      </c>
      <c r="M317" s="9">
        <v>26150</v>
      </c>
      <c r="N317" s="10">
        <v>26400</v>
      </c>
      <c r="O317" s="126">
        <v>26850</v>
      </c>
      <c r="P317" s="126">
        <v>27200</v>
      </c>
    </row>
    <row r="318" spans="2:16" x14ac:dyDescent="0.25">
      <c r="B318" s="7" t="s">
        <v>325</v>
      </c>
      <c r="C318" s="8">
        <v>19350</v>
      </c>
      <c r="D318" s="8">
        <v>20550</v>
      </c>
      <c r="E318" s="8">
        <v>23700</v>
      </c>
      <c r="F318" s="8">
        <v>23900</v>
      </c>
      <c r="G318" s="8">
        <v>23900</v>
      </c>
      <c r="H318" s="8">
        <v>23900</v>
      </c>
      <c r="I318" s="8">
        <v>24200</v>
      </c>
      <c r="J318" s="8">
        <v>25250</v>
      </c>
      <c r="K318" s="8">
        <v>25250</v>
      </c>
      <c r="L318" s="8">
        <v>25300</v>
      </c>
      <c r="M318" s="9">
        <v>26150</v>
      </c>
      <c r="N318" s="10">
        <v>26400</v>
      </c>
      <c r="O318" s="126">
        <v>26850</v>
      </c>
      <c r="P318" s="126">
        <v>27200</v>
      </c>
    </row>
    <row r="319" spans="2:16" x14ac:dyDescent="0.25">
      <c r="B319" s="7" t="s">
        <v>326</v>
      </c>
      <c r="C319" s="8">
        <v>19350</v>
      </c>
      <c r="D319" s="8">
        <v>20550</v>
      </c>
      <c r="E319" s="8">
        <v>21600</v>
      </c>
      <c r="F319" s="8">
        <v>22100</v>
      </c>
      <c r="G319" s="8">
        <v>22450</v>
      </c>
      <c r="H319" s="8">
        <v>23800</v>
      </c>
      <c r="I319" s="8">
        <v>24050</v>
      </c>
      <c r="J319" s="8">
        <v>24900</v>
      </c>
      <c r="K319" s="8">
        <v>24900</v>
      </c>
      <c r="L319" s="8">
        <v>25050</v>
      </c>
      <c r="M319" s="9">
        <v>26150</v>
      </c>
      <c r="N319" s="10">
        <v>26400</v>
      </c>
      <c r="O319" s="126">
        <v>26850</v>
      </c>
      <c r="P319" s="126">
        <v>27200</v>
      </c>
    </row>
    <row r="320" spans="2:16" x14ac:dyDescent="0.25">
      <c r="B320" s="7" t="s">
        <v>327</v>
      </c>
      <c r="C320" s="8">
        <v>19350</v>
      </c>
      <c r="D320" s="8">
        <v>20550</v>
      </c>
      <c r="E320" s="8">
        <v>21600</v>
      </c>
      <c r="F320" s="8">
        <v>22100</v>
      </c>
      <c r="G320" s="8">
        <v>22450</v>
      </c>
      <c r="H320" s="8">
        <v>23800</v>
      </c>
      <c r="I320" s="8">
        <v>24050</v>
      </c>
      <c r="J320" s="8">
        <v>24900</v>
      </c>
      <c r="K320" s="8">
        <v>24900</v>
      </c>
      <c r="L320" s="8">
        <v>25050</v>
      </c>
      <c r="M320" s="9">
        <v>26150</v>
      </c>
      <c r="N320" s="10">
        <v>26400</v>
      </c>
      <c r="O320" s="126">
        <v>26850</v>
      </c>
      <c r="P320" s="126">
        <v>27200</v>
      </c>
    </row>
    <row r="321" spans="2:16" x14ac:dyDescent="0.25">
      <c r="B321" s="7" t="s">
        <v>328</v>
      </c>
      <c r="C321" s="8">
        <v>20500</v>
      </c>
      <c r="D321" s="8">
        <v>20700</v>
      </c>
      <c r="E321" s="8">
        <v>22100</v>
      </c>
      <c r="F321" s="8">
        <v>23200</v>
      </c>
      <c r="G321" s="8">
        <v>25800</v>
      </c>
      <c r="H321" s="8">
        <v>27750</v>
      </c>
      <c r="I321" s="8">
        <v>27750</v>
      </c>
      <c r="J321" s="8">
        <v>28100</v>
      </c>
      <c r="K321" s="8">
        <v>28100</v>
      </c>
      <c r="L321" s="8">
        <v>28200</v>
      </c>
      <c r="M321" s="9">
        <v>29150</v>
      </c>
      <c r="N321" s="10">
        <v>28250</v>
      </c>
      <c r="O321" s="126">
        <v>29500</v>
      </c>
      <c r="P321" s="126">
        <v>29900</v>
      </c>
    </row>
    <row r="322" spans="2:16" x14ac:dyDescent="0.25">
      <c r="B322" s="7" t="s">
        <v>329</v>
      </c>
      <c r="C322" s="8">
        <v>19350</v>
      </c>
      <c r="D322" s="8">
        <v>20550</v>
      </c>
      <c r="E322" s="8">
        <v>21600</v>
      </c>
      <c r="F322" s="8">
        <v>22100</v>
      </c>
      <c r="G322" s="8">
        <v>22450</v>
      </c>
      <c r="H322" s="8">
        <v>23800</v>
      </c>
      <c r="I322" s="8">
        <v>24050</v>
      </c>
      <c r="J322" s="8">
        <v>24900</v>
      </c>
      <c r="K322" s="8">
        <v>24900</v>
      </c>
      <c r="L322" s="8">
        <v>25050</v>
      </c>
      <c r="M322" s="9">
        <v>26150</v>
      </c>
      <c r="N322" s="10">
        <v>26400</v>
      </c>
      <c r="O322" s="126">
        <v>26850</v>
      </c>
      <c r="P322" s="126">
        <v>27200</v>
      </c>
    </row>
    <row r="323" spans="2:16" x14ac:dyDescent="0.25">
      <c r="B323" s="7" t="s">
        <v>330</v>
      </c>
      <c r="C323" s="8">
        <v>19350</v>
      </c>
      <c r="D323" s="8">
        <v>20550</v>
      </c>
      <c r="E323" s="8">
        <v>21600</v>
      </c>
      <c r="F323" s="8">
        <v>22100</v>
      </c>
      <c r="G323" s="8">
        <v>22450</v>
      </c>
      <c r="H323" s="8">
        <v>23800</v>
      </c>
      <c r="I323" s="8">
        <v>24050</v>
      </c>
      <c r="J323" s="8">
        <v>24900</v>
      </c>
      <c r="K323" s="8">
        <v>24900</v>
      </c>
      <c r="L323" s="8">
        <v>25050</v>
      </c>
      <c r="M323" s="9">
        <v>26150</v>
      </c>
      <c r="N323" s="10">
        <v>26400</v>
      </c>
      <c r="O323" s="126">
        <v>26850</v>
      </c>
      <c r="P323" s="126">
        <v>27200</v>
      </c>
    </row>
    <row r="324" spans="2:16" x14ac:dyDescent="0.25">
      <c r="B324" s="7" t="s">
        <v>331</v>
      </c>
      <c r="C324" s="8">
        <v>19350</v>
      </c>
      <c r="D324" s="8">
        <v>20550</v>
      </c>
      <c r="E324" s="8">
        <v>21600</v>
      </c>
      <c r="F324" s="8">
        <v>22100</v>
      </c>
      <c r="G324" s="8">
        <v>22450</v>
      </c>
      <c r="H324" s="8">
        <v>23800</v>
      </c>
      <c r="I324" s="8">
        <v>24050</v>
      </c>
      <c r="J324" s="8">
        <v>24900</v>
      </c>
      <c r="K324" s="8">
        <v>24900</v>
      </c>
      <c r="L324" s="8">
        <v>25050</v>
      </c>
      <c r="M324" s="9">
        <v>26150</v>
      </c>
      <c r="N324" s="10">
        <v>26400</v>
      </c>
      <c r="O324" s="126">
        <v>27700</v>
      </c>
      <c r="P324" s="126">
        <v>28250</v>
      </c>
    </row>
    <row r="325" spans="2:16" x14ac:dyDescent="0.25">
      <c r="B325" s="7" t="s">
        <v>332</v>
      </c>
      <c r="C325" s="8">
        <v>21700</v>
      </c>
      <c r="D325" s="8">
        <v>22800</v>
      </c>
      <c r="E325" s="8">
        <v>24450</v>
      </c>
      <c r="F325" s="8">
        <v>24700</v>
      </c>
      <c r="G325" s="8">
        <v>24850</v>
      </c>
      <c r="H325" s="8">
        <v>26300</v>
      </c>
      <c r="I325" s="8">
        <v>26500</v>
      </c>
      <c r="J325" s="8">
        <v>27800</v>
      </c>
      <c r="K325" s="8">
        <v>27800</v>
      </c>
      <c r="L325" s="8">
        <v>27800</v>
      </c>
      <c r="M325" s="9">
        <v>29050</v>
      </c>
      <c r="N325" s="10">
        <v>29900</v>
      </c>
      <c r="O325" s="126">
        <v>29650</v>
      </c>
      <c r="P325" s="126">
        <v>30050</v>
      </c>
    </row>
    <row r="326" spans="2:16" x14ac:dyDescent="0.25">
      <c r="B326" s="7" t="s">
        <v>333</v>
      </c>
      <c r="C326" s="8">
        <v>19350</v>
      </c>
      <c r="D326" s="8">
        <v>20550</v>
      </c>
      <c r="E326" s="8">
        <v>22500</v>
      </c>
      <c r="F326" s="8">
        <v>23200</v>
      </c>
      <c r="G326" s="8">
        <v>26800</v>
      </c>
      <c r="H326" s="8">
        <v>27600</v>
      </c>
      <c r="I326" s="8">
        <v>28750</v>
      </c>
      <c r="J326" s="8">
        <v>30200</v>
      </c>
      <c r="K326" s="8">
        <v>30200</v>
      </c>
      <c r="L326" s="8">
        <v>30300</v>
      </c>
      <c r="M326" s="9">
        <v>31750</v>
      </c>
      <c r="N326" s="10">
        <v>32150</v>
      </c>
      <c r="O326" s="126">
        <v>33650</v>
      </c>
      <c r="P326" s="126">
        <v>34100</v>
      </c>
    </row>
    <row r="327" spans="2:16" x14ac:dyDescent="0.25">
      <c r="B327" s="7" t="s">
        <v>334</v>
      </c>
      <c r="C327" s="8">
        <v>25000</v>
      </c>
      <c r="D327" s="8">
        <v>25300</v>
      </c>
      <c r="E327" s="8">
        <v>29500</v>
      </c>
      <c r="F327" s="8">
        <v>29500</v>
      </c>
      <c r="G327" s="8">
        <v>29500</v>
      </c>
      <c r="H327" s="8">
        <v>29500</v>
      </c>
      <c r="I327" s="8">
        <v>29500</v>
      </c>
      <c r="J327" s="8">
        <v>30600</v>
      </c>
      <c r="K327" s="8">
        <v>30600</v>
      </c>
      <c r="L327" s="8">
        <v>30600</v>
      </c>
      <c r="M327" s="9">
        <v>31450</v>
      </c>
      <c r="N327" s="10">
        <v>31850</v>
      </c>
      <c r="O327" s="126">
        <v>32050</v>
      </c>
      <c r="P327" s="126">
        <v>32500</v>
      </c>
    </row>
    <row r="328" spans="2:16" x14ac:dyDescent="0.25">
      <c r="B328" s="7" t="s">
        <v>335</v>
      </c>
      <c r="C328" s="8">
        <v>21750</v>
      </c>
      <c r="D328" s="8">
        <v>22650</v>
      </c>
      <c r="E328" s="8">
        <v>24500</v>
      </c>
      <c r="F328" s="8">
        <v>24600</v>
      </c>
      <c r="G328" s="8">
        <v>24600</v>
      </c>
      <c r="H328" s="8">
        <v>24600</v>
      </c>
      <c r="I328" s="8">
        <v>24600</v>
      </c>
      <c r="J328" s="8">
        <v>24900</v>
      </c>
      <c r="K328" s="8">
        <v>24900</v>
      </c>
      <c r="L328" s="8">
        <v>25050</v>
      </c>
      <c r="M328" s="9">
        <v>26150</v>
      </c>
      <c r="N328" s="10">
        <v>26400</v>
      </c>
      <c r="O328" s="126">
        <v>26850</v>
      </c>
      <c r="P328" s="126">
        <v>27200</v>
      </c>
    </row>
    <row r="329" spans="2:16" x14ac:dyDescent="0.25">
      <c r="B329" s="7" t="s">
        <v>336</v>
      </c>
      <c r="C329" s="8">
        <v>23700</v>
      </c>
      <c r="D329" s="8">
        <v>24000</v>
      </c>
      <c r="E329" s="8">
        <v>29100</v>
      </c>
      <c r="F329" s="8">
        <v>29600</v>
      </c>
      <c r="G329" s="8">
        <v>29600</v>
      </c>
      <c r="H329" s="8">
        <v>29600</v>
      </c>
      <c r="I329" s="8">
        <v>29600</v>
      </c>
      <c r="J329" s="8">
        <v>30200</v>
      </c>
      <c r="K329" s="8">
        <v>30200</v>
      </c>
      <c r="L329" s="8">
        <v>30200</v>
      </c>
      <c r="M329" s="9">
        <v>30650</v>
      </c>
      <c r="N329" s="10">
        <v>30750</v>
      </c>
      <c r="O329" s="126">
        <v>31650</v>
      </c>
      <c r="P329" s="126">
        <v>32100</v>
      </c>
    </row>
    <row r="330" spans="2:16" x14ac:dyDescent="0.25">
      <c r="B330" s="7" t="s">
        <v>337</v>
      </c>
      <c r="C330" s="8">
        <v>19350</v>
      </c>
      <c r="D330" s="8">
        <v>20550</v>
      </c>
      <c r="E330" s="8">
        <v>21600</v>
      </c>
      <c r="F330" s="8">
        <v>22100</v>
      </c>
      <c r="G330" s="8">
        <v>22450</v>
      </c>
      <c r="H330" s="8">
        <v>23800</v>
      </c>
      <c r="I330" s="8">
        <v>24050</v>
      </c>
      <c r="J330" s="8">
        <v>24900</v>
      </c>
      <c r="K330" s="8">
        <v>24900</v>
      </c>
      <c r="L330" s="8">
        <v>25050</v>
      </c>
      <c r="M330" s="9">
        <v>26150</v>
      </c>
      <c r="N330" s="10">
        <v>26400</v>
      </c>
      <c r="O330" s="126">
        <v>27000</v>
      </c>
      <c r="P330" s="126">
        <v>27350</v>
      </c>
    </row>
    <row r="331" spans="2:16" x14ac:dyDescent="0.25">
      <c r="B331" s="7" t="s">
        <v>338</v>
      </c>
      <c r="C331" s="8">
        <v>19350</v>
      </c>
      <c r="D331" s="8">
        <v>20550</v>
      </c>
      <c r="E331" s="8">
        <v>21600</v>
      </c>
      <c r="F331" s="8">
        <v>22100</v>
      </c>
      <c r="G331" s="8">
        <v>22450</v>
      </c>
      <c r="H331" s="8">
        <v>23800</v>
      </c>
      <c r="I331" s="8">
        <v>24050</v>
      </c>
      <c r="J331" s="8">
        <v>24900</v>
      </c>
      <c r="K331" s="8">
        <v>24900</v>
      </c>
      <c r="L331" s="8">
        <v>25050</v>
      </c>
      <c r="M331" s="9">
        <v>26150</v>
      </c>
      <c r="N331" s="10">
        <v>26400</v>
      </c>
      <c r="O331" s="126">
        <v>27700</v>
      </c>
      <c r="P331" s="126">
        <v>28100</v>
      </c>
    </row>
    <row r="332" spans="2:16" x14ac:dyDescent="0.25">
      <c r="B332" s="7" t="s">
        <v>339</v>
      </c>
      <c r="C332" s="8">
        <v>19350</v>
      </c>
      <c r="D332" s="8">
        <v>20550</v>
      </c>
      <c r="E332" s="8">
        <v>21600</v>
      </c>
      <c r="F332" s="8">
        <v>22100</v>
      </c>
      <c r="G332" s="8">
        <v>22450</v>
      </c>
      <c r="H332" s="8">
        <v>23800</v>
      </c>
      <c r="I332" s="8">
        <v>24050</v>
      </c>
      <c r="J332" s="8">
        <v>24900</v>
      </c>
      <c r="K332" s="8">
        <v>24900</v>
      </c>
      <c r="L332" s="8">
        <v>25050</v>
      </c>
      <c r="M332" s="9">
        <v>26150</v>
      </c>
      <c r="N332" s="10">
        <v>26400</v>
      </c>
      <c r="O332" s="126">
        <v>26850</v>
      </c>
      <c r="P332" s="126">
        <v>27200</v>
      </c>
    </row>
    <row r="333" spans="2:16" x14ac:dyDescent="0.25">
      <c r="B333" s="7" t="s">
        <v>340</v>
      </c>
      <c r="C333" s="8">
        <v>19350</v>
      </c>
      <c r="D333" s="8">
        <v>20550</v>
      </c>
      <c r="E333" s="8">
        <v>21600</v>
      </c>
      <c r="F333" s="8">
        <v>22100</v>
      </c>
      <c r="G333" s="8">
        <v>22450</v>
      </c>
      <c r="H333" s="8">
        <v>23800</v>
      </c>
      <c r="I333" s="8">
        <v>24050</v>
      </c>
      <c r="J333" s="8">
        <v>24900</v>
      </c>
      <c r="K333" s="8">
        <v>24900</v>
      </c>
      <c r="L333" s="8">
        <v>25050</v>
      </c>
      <c r="M333" s="9">
        <v>26150</v>
      </c>
      <c r="N333" s="10">
        <v>26400</v>
      </c>
      <c r="O333" s="126">
        <v>26850</v>
      </c>
      <c r="P333" s="126">
        <v>27200</v>
      </c>
    </row>
    <row r="334" spans="2:16" x14ac:dyDescent="0.25">
      <c r="B334" s="7" t="s">
        <v>341</v>
      </c>
      <c r="C334" s="8">
        <v>19350</v>
      </c>
      <c r="D334" s="8">
        <v>20550</v>
      </c>
      <c r="E334" s="8">
        <v>21600</v>
      </c>
      <c r="F334" s="8">
        <v>22100</v>
      </c>
      <c r="G334" s="8">
        <v>22700</v>
      </c>
      <c r="H334" s="8">
        <v>23800</v>
      </c>
      <c r="I334" s="8">
        <v>26300</v>
      </c>
      <c r="J334" s="8">
        <v>27650</v>
      </c>
      <c r="K334" s="8">
        <v>27650</v>
      </c>
      <c r="L334" s="8">
        <v>27650</v>
      </c>
      <c r="M334" s="9">
        <v>29050</v>
      </c>
      <c r="N334" s="10">
        <v>29450</v>
      </c>
      <c r="O334" s="126">
        <v>28000</v>
      </c>
      <c r="P334" s="126">
        <v>27200</v>
      </c>
    </row>
    <row r="335" spans="2:16" x14ac:dyDescent="0.25">
      <c r="B335" s="7" t="s">
        <v>342</v>
      </c>
      <c r="C335" s="8">
        <v>19350</v>
      </c>
      <c r="D335" s="8">
        <v>20550</v>
      </c>
      <c r="E335" s="8">
        <v>21600</v>
      </c>
      <c r="F335" s="8">
        <v>22100</v>
      </c>
      <c r="G335" s="8">
        <v>26300</v>
      </c>
      <c r="H335" s="8">
        <v>27700</v>
      </c>
      <c r="I335" s="8">
        <v>28050</v>
      </c>
      <c r="J335" s="8">
        <v>29800</v>
      </c>
      <c r="K335" s="8">
        <v>29800</v>
      </c>
      <c r="L335" s="8">
        <v>29800</v>
      </c>
      <c r="M335" s="9">
        <v>30800</v>
      </c>
      <c r="N335" s="10">
        <v>31200</v>
      </c>
      <c r="O335" s="126">
        <v>29650</v>
      </c>
      <c r="P335" s="126">
        <v>28250</v>
      </c>
    </row>
    <row r="336" spans="2:16" x14ac:dyDescent="0.25">
      <c r="B336" s="7" t="s">
        <v>343</v>
      </c>
      <c r="C336" s="8">
        <v>19350</v>
      </c>
      <c r="D336" s="8">
        <v>20550</v>
      </c>
      <c r="E336" s="8">
        <v>26150</v>
      </c>
      <c r="F336" s="8">
        <v>26800</v>
      </c>
      <c r="G336" s="8">
        <v>26800</v>
      </c>
      <c r="H336" s="8">
        <v>26800</v>
      </c>
      <c r="I336" s="8">
        <v>26800</v>
      </c>
      <c r="J336" s="8">
        <v>27700</v>
      </c>
      <c r="K336" s="8">
        <v>27700</v>
      </c>
      <c r="L336" s="8">
        <v>27700</v>
      </c>
      <c r="M336" s="9">
        <v>29300</v>
      </c>
      <c r="N336" s="10">
        <v>29900</v>
      </c>
      <c r="O336" s="126">
        <v>31350</v>
      </c>
      <c r="P336" s="126">
        <v>32600</v>
      </c>
    </row>
    <row r="337" spans="2:16" x14ac:dyDescent="0.25">
      <c r="B337" s="7" t="s">
        <v>344</v>
      </c>
      <c r="C337" s="8">
        <v>19350</v>
      </c>
      <c r="D337" s="8">
        <v>20550</v>
      </c>
      <c r="E337" s="8">
        <v>21600</v>
      </c>
      <c r="F337" s="8">
        <v>22100</v>
      </c>
      <c r="G337" s="8">
        <v>24150</v>
      </c>
      <c r="H337" s="8">
        <v>25300</v>
      </c>
      <c r="I337" s="8">
        <v>26250</v>
      </c>
      <c r="J337" s="8">
        <v>27500</v>
      </c>
      <c r="K337" s="8">
        <v>27500</v>
      </c>
      <c r="L337" s="8">
        <v>27650</v>
      </c>
      <c r="M337" s="9">
        <v>28800</v>
      </c>
      <c r="N337" s="10">
        <v>29200</v>
      </c>
      <c r="O337" s="126">
        <v>30650</v>
      </c>
      <c r="P337" s="126">
        <v>32150</v>
      </c>
    </row>
    <row r="338" spans="2:16" x14ac:dyDescent="0.25">
      <c r="B338" s="7" t="s">
        <v>345</v>
      </c>
      <c r="C338" s="8">
        <v>19350</v>
      </c>
      <c r="D338" s="8">
        <v>20550</v>
      </c>
      <c r="E338" s="8">
        <v>21600</v>
      </c>
      <c r="F338" s="8">
        <v>22100</v>
      </c>
      <c r="G338" s="8">
        <v>22450</v>
      </c>
      <c r="H338" s="8">
        <v>23800</v>
      </c>
      <c r="I338" s="8">
        <v>24050</v>
      </c>
      <c r="J338" s="8">
        <v>24900</v>
      </c>
      <c r="K338" s="8">
        <v>24900</v>
      </c>
      <c r="L338" s="8">
        <v>25050</v>
      </c>
      <c r="M338" s="9">
        <v>26150</v>
      </c>
      <c r="N338" s="10">
        <v>26400</v>
      </c>
      <c r="O338" s="126">
        <v>26850</v>
      </c>
      <c r="P338" s="126">
        <v>27200</v>
      </c>
    </row>
    <row r="339" spans="2:16" x14ac:dyDescent="0.25">
      <c r="B339" s="7" t="s">
        <v>346</v>
      </c>
      <c r="C339" s="8">
        <v>19350</v>
      </c>
      <c r="D339" s="8">
        <v>20550</v>
      </c>
      <c r="E339" s="8">
        <v>25950</v>
      </c>
      <c r="F339" s="8">
        <v>26450</v>
      </c>
      <c r="G339" s="8">
        <v>26450</v>
      </c>
      <c r="H339" s="8">
        <v>27550</v>
      </c>
      <c r="I339" s="8">
        <v>27550</v>
      </c>
      <c r="J339" s="8">
        <v>30200</v>
      </c>
      <c r="K339" s="8">
        <v>30200</v>
      </c>
      <c r="L339" s="8">
        <v>30200</v>
      </c>
      <c r="M339" s="9">
        <v>30650</v>
      </c>
      <c r="N339" s="10">
        <v>30750</v>
      </c>
      <c r="O339" s="126">
        <v>31650</v>
      </c>
      <c r="P339" s="126">
        <v>32100</v>
      </c>
    </row>
    <row r="340" spans="2:16" x14ac:dyDescent="0.25">
      <c r="B340" s="7" t="s">
        <v>347</v>
      </c>
      <c r="C340" s="8">
        <v>19350</v>
      </c>
      <c r="D340" s="8">
        <v>20550</v>
      </c>
      <c r="E340" s="8">
        <v>21600</v>
      </c>
      <c r="F340" s="8">
        <v>22100</v>
      </c>
      <c r="G340" s="8">
        <v>22450</v>
      </c>
      <c r="H340" s="8">
        <v>23800</v>
      </c>
      <c r="I340" s="8">
        <v>24050</v>
      </c>
      <c r="J340" s="8">
        <v>25050</v>
      </c>
      <c r="K340" s="8">
        <v>25050</v>
      </c>
      <c r="L340" s="8">
        <v>25200</v>
      </c>
      <c r="M340" s="9">
        <v>26300</v>
      </c>
      <c r="N340" s="10">
        <v>26650</v>
      </c>
      <c r="O340" s="126">
        <v>26850</v>
      </c>
      <c r="P340" s="126">
        <v>27200</v>
      </c>
    </row>
    <row r="341" spans="2:16" x14ac:dyDescent="0.25">
      <c r="B341" s="7" t="s">
        <v>348</v>
      </c>
      <c r="C341" s="8">
        <v>19350</v>
      </c>
      <c r="D341" s="8">
        <v>20550</v>
      </c>
      <c r="E341" s="8">
        <v>21600</v>
      </c>
      <c r="F341" s="8">
        <v>22100</v>
      </c>
      <c r="G341" s="8">
        <v>22450</v>
      </c>
      <c r="H341" s="8">
        <v>23800</v>
      </c>
      <c r="I341" s="8">
        <v>24050</v>
      </c>
      <c r="J341" s="8">
        <v>24900</v>
      </c>
      <c r="K341" s="8">
        <v>24900</v>
      </c>
      <c r="L341" s="8">
        <v>25050</v>
      </c>
      <c r="M341" s="9">
        <v>26150</v>
      </c>
      <c r="N341" s="10">
        <v>26400</v>
      </c>
      <c r="O341" s="126">
        <v>27600</v>
      </c>
      <c r="P341" s="126">
        <v>27950</v>
      </c>
    </row>
    <row r="342" spans="2:16" x14ac:dyDescent="0.25">
      <c r="B342" s="7" t="s">
        <v>349</v>
      </c>
      <c r="C342" s="8">
        <v>19350</v>
      </c>
      <c r="D342" s="8">
        <v>20550</v>
      </c>
      <c r="E342" s="8">
        <v>21600</v>
      </c>
      <c r="F342" s="8">
        <v>22100</v>
      </c>
      <c r="G342" s="8">
        <v>22450</v>
      </c>
      <c r="H342" s="8">
        <v>23800</v>
      </c>
      <c r="I342" s="8">
        <v>24050</v>
      </c>
      <c r="J342" s="8">
        <v>24900</v>
      </c>
      <c r="K342" s="8">
        <v>24900</v>
      </c>
      <c r="L342" s="8">
        <v>25050</v>
      </c>
      <c r="M342" s="9">
        <v>26150</v>
      </c>
      <c r="N342" s="10">
        <v>26400</v>
      </c>
      <c r="O342" s="126">
        <v>26850</v>
      </c>
      <c r="P342" s="126">
        <v>27200</v>
      </c>
    </row>
    <row r="343" spans="2:16" x14ac:dyDescent="0.25">
      <c r="B343" s="7" t="s">
        <v>350</v>
      </c>
      <c r="C343" s="8">
        <v>19350</v>
      </c>
      <c r="D343" s="8">
        <v>20550</v>
      </c>
      <c r="E343" s="8">
        <v>21600</v>
      </c>
      <c r="F343" s="8">
        <v>22100</v>
      </c>
      <c r="G343" s="8">
        <v>22450</v>
      </c>
      <c r="H343" s="8">
        <v>23800</v>
      </c>
      <c r="I343" s="8">
        <v>24050</v>
      </c>
      <c r="J343" s="8">
        <v>24900</v>
      </c>
      <c r="K343" s="8">
        <v>24900</v>
      </c>
      <c r="L343" s="8">
        <v>25050</v>
      </c>
      <c r="M343" s="9">
        <v>26150</v>
      </c>
      <c r="N343" s="10">
        <v>26400</v>
      </c>
      <c r="O343" s="126">
        <v>26850</v>
      </c>
      <c r="P343" s="126">
        <v>27200</v>
      </c>
    </row>
    <row r="344" spans="2:16" x14ac:dyDescent="0.25">
      <c r="B344" s="7" t="s">
        <v>351</v>
      </c>
      <c r="C344" s="8">
        <v>19350</v>
      </c>
      <c r="D344" s="8">
        <v>20550</v>
      </c>
      <c r="E344" s="8">
        <v>21600</v>
      </c>
      <c r="F344" s="8">
        <v>22100</v>
      </c>
      <c r="G344" s="8">
        <v>22450</v>
      </c>
      <c r="H344" s="8">
        <v>23800</v>
      </c>
      <c r="I344" s="8">
        <v>24050</v>
      </c>
      <c r="J344" s="8">
        <v>24900</v>
      </c>
      <c r="K344" s="8">
        <v>24900</v>
      </c>
      <c r="L344" s="8">
        <v>25050</v>
      </c>
      <c r="M344" s="9">
        <v>26150</v>
      </c>
      <c r="N344" s="10">
        <v>26400</v>
      </c>
      <c r="O344" s="126">
        <v>26850</v>
      </c>
      <c r="P344" s="126">
        <v>27200</v>
      </c>
    </row>
    <row r="345" spans="2:16" x14ac:dyDescent="0.25">
      <c r="B345" s="7" t="s">
        <v>352</v>
      </c>
      <c r="C345" s="8">
        <v>25650</v>
      </c>
      <c r="D345" s="8">
        <v>27550</v>
      </c>
      <c r="E345" s="8">
        <v>31100</v>
      </c>
      <c r="F345" s="8">
        <v>32250</v>
      </c>
      <c r="G345" s="8">
        <v>33350</v>
      </c>
      <c r="H345" s="8">
        <v>34200</v>
      </c>
      <c r="I345" s="8">
        <v>34200</v>
      </c>
      <c r="J345" s="8">
        <v>34200</v>
      </c>
      <c r="K345" s="8">
        <v>34200</v>
      </c>
      <c r="L345" s="8">
        <v>34200</v>
      </c>
      <c r="M345" s="9">
        <v>35200</v>
      </c>
      <c r="N345" s="10">
        <v>35250</v>
      </c>
      <c r="O345" s="126">
        <v>36150</v>
      </c>
      <c r="P345" s="126">
        <v>36650</v>
      </c>
    </row>
    <row r="346" spans="2:16" x14ac:dyDescent="0.25">
      <c r="B346" s="7" t="s">
        <v>353</v>
      </c>
      <c r="C346" s="8">
        <v>17600</v>
      </c>
      <c r="D346" s="8">
        <v>18900</v>
      </c>
      <c r="E346" s="8">
        <v>20750</v>
      </c>
      <c r="F346" s="8">
        <v>21050</v>
      </c>
      <c r="G346" s="8">
        <v>22400</v>
      </c>
      <c r="H346" s="8">
        <v>23550</v>
      </c>
      <c r="I346" s="8">
        <v>23550</v>
      </c>
      <c r="J346" s="8">
        <v>23550</v>
      </c>
      <c r="K346" s="8">
        <v>23550</v>
      </c>
      <c r="L346" s="8">
        <v>23550</v>
      </c>
      <c r="M346" s="9">
        <v>23950</v>
      </c>
      <c r="N346" s="10">
        <v>24050</v>
      </c>
      <c r="O346" s="126">
        <v>23600</v>
      </c>
      <c r="P346" s="126">
        <v>23900</v>
      </c>
    </row>
    <row r="347" spans="2:16" x14ac:dyDescent="0.25">
      <c r="B347" s="7" t="s">
        <v>354</v>
      </c>
      <c r="C347" s="8">
        <v>18850</v>
      </c>
      <c r="D347" s="8">
        <v>19100</v>
      </c>
      <c r="E347" s="8">
        <v>22850</v>
      </c>
      <c r="F347" s="8">
        <v>23250</v>
      </c>
      <c r="G347" s="8">
        <v>25350</v>
      </c>
      <c r="H347" s="8">
        <v>25950</v>
      </c>
      <c r="I347" s="8">
        <v>26000</v>
      </c>
      <c r="J347" s="8">
        <v>26100</v>
      </c>
      <c r="K347" s="8">
        <v>26100</v>
      </c>
      <c r="L347" s="8">
        <v>26100</v>
      </c>
      <c r="M347" s="9">
        <v>27150</v>
      </c>
      <c r="N347" s="10">
        <v>27200</v>
      </c>
      <c r="O347" s="126">
        <v>27850</v>
      </c>
      <c r="P347" s="126">
        <v>28200</v>
      </c>
    </row>
    <row r="348" spans="2:16" x14ac:dyDescent="0.25">
      <c r="B348" s="7" t="s">
        <v>355</v>
      </c>
      <c r="C348" s="8">
        <v>17450</v>
      </c>
      <c r="D348" s="8">
        <v>18700</v>
      </c>
      <c r="E348" s="8">
        <v>19800</v>
      </c>
      <c r="F348" s="8">
        <v>20300</v>
      </c>
      <c r="G348" s="8">
        <v>22300</v>
      </c>
      <c r="H348" s="8">
        <v>23250</v>
      </c>
      <c r="I348" s="8">
        <v>23250</v>
      </c>
      <c r="J348" s="8">
        <v>23650</v>
      </c>
      <c r="K348" s="8">
        <v>23650</v>
      </c>
      <c r="L348" s="8">
        <v>23650</v>
      </c>
      <c r="M348" s="9">
        <v>24200</v>
      </c>
      <c r="N348" s="10">
        <v>24350</v>
      </c>
      <c r="O348" s="126">
        <v>25550</v>
      </c>
      <c r="P348" s="126">
        <v>26800</v>
      </c>
    </row>
    <row r="349" spans="2:16" x14ac:dyDescent="0.25">
      <c r="B349" s="7" t="s">
        <v>356</v>
      </c>
      <c r="C349" s="8">
        <v>17450</v>
      </c>
      <c r="D349" s="8">
        <v>18700</v>
      </c>
      <c r="E349" s="8">
        <v>23250</v>
      </c>
      <c r="F349" s="8">
        <v>23250</v>
      </c>
      <c r="G349" s="8">
        <v>23400</v>
      </c>
      <c r="H349" s="8">
        <v>23600</v>
      </c>
      <c r="I349" s="8">
        <v>24150</v>
      </c>
      <c r="J349" s="8">
        <v>24850</v>
      </c>
      <c r="K349" s="8">
        <v>24850</v>
      </c>
      <c r="L349" s="8">
        <v>24850</v>
      </c>
      <c r="M349" s="9">
        <v>25350</v>
      </c>
      <c r="N349" s="10">
        <v>25450</v>
      </c>
      <c r="O349" s="126">
        <v>25400</v>
      </c>
      <c r="P349" s="126">
        <v>25750</v>
      </c>
    </row>
    <row r="350" spans="2:16" x14ac:dyDescent="0.25">
      <c r="B350" s="7" t="s">
        <v>357</v>
      </c>
      <c r="C350" s="8">
        <v>17450</v>
      </c>
      <c r="D350" s="8">
        <v>18700</v>
      </c>
      <c r="E350" s="8">
        <v>19800</v>
      </c>
      <c r="F350" s="8">
        <v>20300</v>
      </c>
      <c r="G350" s="8">
        <v>21900</v>
      </c>
      <c r="H350" s="8">
        <v>22200</v>
      </c>
      <c r="I350" s="8">
        <v>22250</v>
      </c>
      <c r="J350" s="8">
        <v>22400</v>
      </c>
      <c r="K350" s="8">
        <v>22400</v>
      </c>
      <c r="L350" s="8">
        <v>22400</v>
      </c>
      <c r="M350" s="9">
        <v>22900</v>
      </c>
      <c r="N350" s="10">
        <v>22850</v>
      </c>
      <c r="O350" s="126">
        <v>23600</v>
      </c>
      <c r="P350" s="126">
        <v>23900</v>
      </c>
    </row>
    <row r="351" spans="2:16" x14ac:dyDescent="0.25">
      <c r="B351" s="7" t="s">
        <v>358</v>
      </c>
      <c r="C351" s="8">
        <v>17450</v>
      </c>
      <c r="D351" s="8">
        <v>18700</v>
      </c>
      <c r="E351" s="8">
        <v>20200</v>
      </c>
      <c r="F351" s="8">
        <v>21200</v>
      </c>
      <c r="G351" s="8">
        <v>21500</v>
      </c>
      <c r="H351" s="8">
        <v>22200</v>
      </c>
      <c r="I351" s="8">
        <v>22250</v>
      </c>
      <c r="J351" s="8">
        <v>22400</v>
      </c>
      <c r="K351" s="8">
        <v>22400</v>
      </c>
      <c r="L351" s="8">
        <v>22400</v>
      </c>
      <c r="M351" s="9">
        <v>22900</v>
      </c>
      <c r="N351" s="10">
        <v>22850</v>
      </c>
      <c r="O351" s="126">
        <v>23950</v>
      </c>
      <c r="P351" s="126">
        <v>25100</v>
      </c>
    </row>
    <row r="352" spans="2:16" x14ac:dyDescent="0.25">
      <c r="B352" s="7" t="s">
        <v>359</v>
      </c>
      <c r="C352" s="8">
        <v>17450</v>
      </c>
      <c r="D352" s="8">
        <v>18700</v>
      </c>
      <c r="E352" s="8">
        <v>19800</v>
      </c>
      <c r="F352" s="8">
        <v>20300</v>
      </c>
      <c r="G352" s="8">
        <v>21800</v>
      </c>
      <c r="H352" s="8">
        <v>22800</v>
      </c>
      <c r="I352" s="8">
        <v>22800</v>
      </c>
      <c r="J352" s="8">
        <v>22800</v>
      </c>
      <c r="K352" s="8">
        <v>22800</v>
      </c>
      <c r="L352" s="8">
        <v>22800</v>
      </c>
      <c r="M352" s="9">
        <v>23100</v>
      </c>
      <c r="N352" s="10">
        <v>23250</v>
      </c>
      <c r="O352" s="126">
        <v>24400</v>
      </c>
      <c r="P352" s="126">
        <v>25600</v>
      </c>
    </row>
    <row r="353" spans="2:16" x14ac:dyDescent="0.25">
      <c r="B353" s="7" t="s">
        <v>360</v>
      </c>
      <c r="C353" s="8">
        <v>17450</v>
      </c>
      <c r="D353" s="8">
        <v>18700</v>
      </c>
      <c r="E353" s="8">
        <v>19800</v>
      </c>
      <c r="F353" s="8">
        <v>20300</v>
      </c>
      <c r="G353" s="8">
        <v>21500</v>
      </c>
      <c r="H353" s="8">
        <v>22200</v>
      </c>
      <c r="I353" s="8">
        <v>22250</v>
      </c>
      <c r="J353" s="8">
        <v>22400</v>
      </c>
      <c r="K353" s="8">
        <v>22400</v>
      </c>
      <c r="L353" s="8">
        <v>22400</v>
      </c>
      <c r="M353" s="9">
        <v>22900</v>
      </c>
      <c r="N353" s="10">
        <v>22850</v>
      </c>
      <c r="O353" s="126">
        <v>23600</v>
      </c>
      <c r="P353" s="126">
        <v>23900</v>
      </c>
    </row>
    <row r="354" spans="2:16" x14ac:dyDescent="0.25">
      <c r="B354" s="7" t="s">
        <v>361</v>
      </c>
      <c r="C354" s="8">
        <v>17450</v>
      </c>
      <c r="D354" s="8">
        <v>18700</v>
      </c>
      <c r="E354" s="8">
        <v>19800</v>
      </c>
      <c r="F354" s="8">
        <v>20300</v>
      </c>
      <c r="G354" s="8">
        <v>21500</v>
      </c>
      <c r="H354" s="8">
        <v>22200</v>
      </c>
      <c r="I354" s="8">
        <v>22250</v>
      </c>
      <c r="J354" s="8">
        <v>22400</v>
      </c>
      <c r="K354" s="8">
        <v>22400</v>
      </c>
      <c r="L354" s="8">
        <v>22400</v>
      </c>
      <c r="M354" s="9">
        <v>22900</v>
      </c>
      <c r="N354" s="10">
        <v>26800</v>
      </c>
      <c r="O354" s="126">
        <v>26950</v>
      </c>
      <c r="P354" s="126">
        <v>27300</v>
      </c>
    </row>
    <row r="355" spans="2:16" x14ac:dyDescent="0.25">
      <c r="B355" s="7" t="s">
        <v>362</v>
      </c>
      <c r="C355" s="8">
        <v>22800</v>
      </c>
      <c r="D355" s="8">
        <v>23100</v>
      </c>
      <c r="E355" s="8">
        <v>28100</v>
      </c>
      <c r="F355" s="8">
        <v>28500</v>
      </c>
      <c r="G355" s="8">
        <v>29700</v>
      </c>
      <c r="H355" s="8">
        <v>31000</v>
      </c>
      <c r="I355" s="8">
        <v>31000</v>
      </c>
      <c r="J355" s="8">
        <v>31000</v>
      </c>
      <c r="K355" s="8">
        <v>31000</v>
      </c>
      <c r="L355" s="8">
        <v>31000</v>
      </c>
      <c r="M355" s="9">
        <v>31500</v>
      </c>
      <c r="N355" s="10">
        <v>31850</v>
      </c>
      <c r="O355" s="126">
        <v>32550</v>
      </c>
      <c r="P355" s="126">
        <v>33000</v>
      </c>
    </row>
    <row r="356" spans="2:16" x14ac:dyDescent="0.25">
      <c r="B356" s="7" t="s">
        <v>363</v>
      </c>
      <c r="C356" s="8">
        <v>18850</v>
      </c>
      <c r="D356" s="8">
        <v>19100</v>
      </c>
      <c r="E356" s="8">
        <v>22850</v>
      </c>
      <c r="F356" s="8">
        <v>23250</v>
      </c>
      <c r="G356" s="8">
        <v>25350</v>
      </c>
      <c r="H356" s="8">
        <v>25950</v>
      </c>
      <c r="I356" s="8">
        <v>26000</v>
      </c>
      <c r="J356" s="8">
        <v>26100</v>
      </c>
      <c r="K356" s="8">
        <v>26100</v>
      </c>
      <c r="L356" s="8">
        <v>26100</v>
      </c>
      <c r="M356" s="9">
        <v>27150</v>
      </c>
      <c r="N356" s="10">
        <v>27200</v>
      </c>
      <c r="O356" s="126">
        <v>27850</v>
      </c>
      <c r="P356" s="126">
        <v>28200</v>
      </c>
    </row>
    <row r="357" spans="2:16" x14ac:dyDescent="0.25">
      <c r="B357" s="7" t="s">
        <v>364</v>
      </c>
      <c r="C357" s="8">
        <v>17450</v>
      </c>
      <c r="D357" s="8">
        <v>18700</v>
      </c>
      <c r="E357" s="8">
        <v>19800</v>
      </c>
      <c r="F357" s="8">
        <v>20300</v>
      </c>
      <c r="G357" s="8">
        <v>21500</v>
      </c>
      <c r="H357" s="8">
        <v>22200</v>
      </c>
      <c r="I357" s="8">
        <v>22250</v>
      </c>
      <c r="J357" s="8">
        <v>22400</v>
      </c>
      <c r="K357" s="8">
        <v>22400</v>
      </c>
      <c r="L357" s="8">
        <v>22400</v>
      </c>
      <c r="M357" s="9">
        <v>22900</v>
      </c>
      <c r="N357" s="10">
        <v>22850</v>
      </c>
      <c r="O357" s="126">
        <v>23600</v>
      </c>
      <c r="P357" s="126">
        <v>23900</v>
      </c>
    </row>
    <row r="358" spans="2:16" x14ac:dyDescent="0.25">
      <c r="B358" s="7" t="s">
        <v>365</v>
      </c>
      <c r="C358" s="8">
        <v>17650</v>
      </c>
      <c r="D358" s="8">
        <v>18700</v>
      </c>
      <c r="E358" s="8">
        <v>20500</v>
      </c>
      <c r="F358" s="8">
        <v>22400</v>
      </c>
      <c r="G358" s="8">
        <v>22400</v>
      </c>
      <c r="H358" s="8">
        <v>22600</v>
      </c>
      <c r="I358" s="8">
        <v>22600</v>
      </c>
      <c r="J358" s="8">
        <v>34200</v>
      </c>
      <c r="K358" s="8">
        <v>34200</v>
      </c>
      <c r="L358" s="8">
        <v>34200</v>
      </c>
      <c r="M358" s="9">
        <v>35200</v>
      </c>
      <c r="N358" s="10">
        <v>35250</v>
      </c>
      <c r="O358" s="126">
        <v>36150</v>
      </c>
      <c r="P358" s="126">
        <v>36650</v>
      </c>
    </row>
    <row r="359" spans="2:16" x14ac:dyDescent="0.25">
      <c r="B359" s="7" t="s">
        <v>366</v>
      </c>
      <c r="C359" s="8">
        <v>18200</v>
      </c>
      <c r="D359" s="8">
        <v>18700</v>
      </c>
      <c r="E359" s="8">
        <v>24650</v>
      </c>
      <c r="F359" s="8">
        <v>24850</v>
      </c>
      <c r="G359" s="8">
        <v>25450</v>
      </c>
      <c r="H359" s="8">
        <v>26650</v>
      </c>
      <c r="I359" s="8">
        <v>26650</v>
      </c>
      <c r="J359" s="8">
        <v>32250</v>
      </c>
      <c r="K359" s="8">
        <v>32250</v>
      </c>
      <c r="L359" s="8">
        <v>32250</v>
      </c>
      <c r="M359" s="9">
        <v>32250</v>
      </c>
      <c r="N359" s="10">
        <v>30650</v>
      </c>
      <c r="O359" s="126">
        <v>31400</v>
      </c>
      <c r="P359" s="126">
        <v>31850</v>
      </c>
    </row>
    <row r="360" spans="2:16" x14ac:dyDescent="0.25">
      <c r="B360" s="7" t="s">
        <v>367</v>
      </c>
      <c r="C360" s="8">
        <v>18700</v>
      </c>
      <c r="D360" s="8">
        <v>20050</v>
      </c>
      <c r="E360" s="8">
        <v>21750</v>
      </c>
      <c r="F360" s="8">
        <v>22300</v>
      </c>
      <c r="G360" s="8">
        <v>24050</v>
      </c>
      <c r="H360" s="8">
        <v>24700</v>
      </c>
      <c r="I360" s="8">
        <v>24700</v>
      </c>
      <c r="J360" s="8">
        <v>25200</v>
      </c>
      <c r="K360" s="8">
        <v>25200</v>
      </c>
      <c r="L360" s="8">
        <v>25200</v>
      </c>
      <c r="M360" s="9">
        <v>25400</v>
      </c>
      <c r="N360" s="10">
        <v>25900</v>
      </c>
      <c r="O360" s="126">
        <v>25350</v>
      </c>
      <c r="P360" s="126">
        <v>25700</v>
      </c>
    </row>
    <row r="361" spans="2:16" x14ac:dyDescent="0.25">
      <c r="B361" s="7" t="s">
        <v>368</v>
      </c>
      <c r="C361" s="8">
        <v>19200</v>
      </c>
      <c r="D361" s="8">
        <v>19300</v>
      </c>
      <c r="E361" s="8">
        <v>25550</v>
      </c>
      <c r="F361" s="8">
        <v>26150</v>
      </c>
      <c r="G361" s="8">
        <v>26300</v>
      </c>
      <c r="H361" s="8">
        <v>27400</v>
      </c>
      <c r="I361" s="8">
        <v>27450</v>
      </c>
      <c r="J361" s="8">
        <v>28200</v>
      </c>
      <c r="K361" s="8">
        <v>28200</v>
      </c>
      <c r="L361" s="8">
        <v>28200</v>
      </c>
      <c r="M361" s="9">
        <v>28200</v>
      </c>
      <c r="N361" s="10">
        <v>26800</v>
      </c>
      <c r="O361" s="126">
        <v>26950</v>
      </c>
      <c r="P361" s="126">
        <v>27300</v>
      </c>
    </row>
    <row r="362" spans="2:16" x14ac:dyDescent="0.25">
      <c r="B362" s="7" t="s">
        <v>369</v>
      </c>
      <c r="C362" s="8">
        <v>17450</v>
      </c>
      <c r="D362" s="8">
        <v>18700</v>
      </c>
      <c r="E362" s="8">
        <v>19800</v>
      </c>
      <c r="F362" s="8">
        <v>20300</v>
      </c>
      <c r="G362" s="8">
        <v>22150</v>
      </c>
      <c r="H362" s="8">
        <v>22700</v>
      </c>
      <c r="I362" s="8">
        <v>22700</v>
      </c>
      <c r="J362" s="8">
        <v>22850</v>
      </c>
      <c r="K362" s="8">
        <v>22850</v>
      </c>
      <c r="L362" s="8">
        <v>22850</v>
      </c>
      <c r="M362" s="9">
        <v>23300</v>
      </c>
      <c r="N362" s="10">
        <v>23450</v>
      </c>
      <c r="O362" s="126">
        <v>24600</v>
      </c>
      <c r="P362" s="126">
        <v>25800</v>
      </c>
    </row>
    <row r="363" spans="2:16" x14ac:dyDescent="0.25">
      <c r="B363" s="7" t="s">
        <v>370</v>
      </c>
      <c r="C363" s="8">
        <v>17450</v>
      </c>
      <c r="D363" s="8">
        <v>18700</v>
      </c>
      <c r="E363" s="8">
        <v>19800</v>
      </c>
      <c r="F363" s="8">
        <v>20300</v>
      </c>
      <c r="G363" s="8">
        <v>21500</v>
      </c>
      <c r="H363" s="8">
        <v>22200</v>
      </c>
      <c r="I363" s="8">
        <v>22250</v>
      </c>
      <c r="J363" s="8">
        <v>22400</v>
      </c>
      <c r="K363" s="8">
        <v>22400</v>
      </c>
      <c r="L363" s="8">
        <v>22400</v>
      </c>
      <c r="M363" s="9">
        <v>22900</v>
      </c>
      <c r="N363" s="10">
        <v>22850</v>
      </c>
      <c r="O363" s="126">
        <v>23600</v>
      </c>
      <c r="P363" s="126">
        <v>23900</v>
      </c>
    </row>
    <row r="364" spans="2:16" x14ac:dyDescent="0.25">
      <c r="B364" s="7" t="s">
        <v>371</v>
      </c>
      <c r="C364" s="8">
        <v>25650</v>
      </c>
      <c r="D364" s="8">
        <v>27550</v>
      </c>
      <c r="E364" s="8">
        <v>31100</v>
      </c>
      <c r="F364" s="8">
        <v>32250</v>
      </c>
      <c r="G364" s="8">
        <v>33350</v>
      </c>
      <c r="H364" s="8">
        <v>34200</v>
      </c>
      <c r="I364" s="8">
        <v>34200</v>
      </c>
      <c r="J364" s="8">
        <v>34200</v>
      </c>
      <c r="K364" s="8">
        <v>34200</v>
      </c>
      <c r="L364" s="8">
        <v>34200</v>
      </c>
      <c r="M364" s="9">
        <v>35200</v>
      </c>
      <c r="N364" s="10">
        <v>35250</v>
      </c>
      <c r="O364" s="126">
        <v>36150</v>
      </c>
      <c r="P364" s="126">
        <v>36650</v>
      </c>
    </row>
    <row r="365" spans="2:16" x14ac:dyDescent="0.25">
      <c r="B365" s="7" t="s">
        <v>372</v>
      </c>
      <c r="C365" s="8">
        <v>17450</v>
      </c>
      <c r="D365" s="8">
        <v>18700</v>
      </c>
      <c r="E365" s="8">
        <v>19800</v>
      </c>
      <c r="F365" s="8">
        <v>20300</v>
      </c>
      <c r="G365" s="8">
        <v>21500</v>
      </c>
      <c r="H365" s="8">
        <v>22200</v>
      </c>
      <c r="I365" s="8">
        <v>22250</v>
      </c>
      <c r="J365" s="8">
        <v>22400</v>
      </c>
      <c r="K365" s="8">
        <v>22400</v>
      </c>
      <c r="L365" s="8">
        <v>22400</v>
      </c>
      <c r="M365" s="9">
        <v>22900</v>
      </c>
      <c r="N365" s="10">
        <v>22850</v>
      </c>
      <c r="O365" s="126">
        <v>23600</v>
      </c>
      <c r="P365" s="126">
        <v>23900</v>
      </c>
    </row>
    <row r="366" spans="2:16" x14ac:dyDescent="0.25">
      <c r="B366" s="7" t="s">
        <v>373</v>
      </c>
      <c r="C366" s="8">
        <v>17450</v>
      </c>
      <c r="D366" s="8">
        <v>18700</v>
      </c>
      <c r="E366" s="8">
        <v>22850</v>
      </c>
      <c r="F366" s="8">
        <v>22850</v>
      </c>
      <c r="G366" s="8">
        <v>23350</v>
      </c>
      <c r="H366" s="8">
        <v>23950</v>
      </c>
      <c r="I366" s="8">
        <v>23950</v>
      </c>
      <c r="J366" s="8">
        <v>24350</v>
      </c>
      <c r="K366" s="8">
        <v>24350</v>
      </c>
      <c r="L366" s="8">
        <v>24350</v>
      </c>
      <c r="M366" s="9">
        <v>24800</v>
      </c>
      <c r="N366" s="10">
        <v>24950</v>
      </c>
      <c r="O366" s="126">
        <v>26150</v>
      </c>
      <c r="P366" s="126">
        <v>27450</v>
      </c>
    </row>
    <row r="367" spans="2:16" x14ac:dyDescent="0.25">
      <c r="B367" s="7" t="s">
        <v>374</v>
      </c>
      <c r="C367" s="8">
        <v>20900</v>
      </c>
      <c r="D367" s="8">
        <v>21100</v>
      </c>
      <c r="E367" s="8">
        <v>24300</v>
      </c>
      <c r="F367" s="8">
        <v>24600</v>
      </c>
      <c r="G367" s="8">
        <v>24700</v>
      </c>
      <c r="H367" s="8">
        <v>25700</v>
      </c>
      <c r="I367" s="8">
        <v>25700</v>
      </c>
      <c r="J367" s="8">
        <v>25700</v>
      </c>
      <c r="K367" s="8">
        <v>25700</v>
      </c>
      <c r="L367" s="8">
        <v>25700</v>
      </c>
      <c r="M367" s="9">
        <v>26550</v>
      </c>
      <c r="N367" s="10">
        <v>26850</v>
      </c>
      <c r="O367" s="126">
        <v>27350</v>
      </c>
      <c r="P367" s="126">
        <v>27700</v>
      </c>
    </row>
    <row r="368" spans="2:16" x14ac:dyDescent="0.25">
      <c r="B368" s="7" t="s">
        <v>375</v>
      </c>
      <c r="C368" s="8">
        <v>17450</v>
      </c>
      <c r="D368" s="8">
        <v>18700</v>
      </c>
      <c r="E368" s="8">
        <v>19800</v>
      </c>
      <c r="F368" s="8">
        <v>20300</v>
      </c>
      <c r="G368" s="8">
        <v>21500</v>
      </c>
      <c r="H368" s="8">
        <v>22200</v>
      </c>
      <c r="I368" s="8">
        <v>22250</v>
      </c>
      <c r="J368" s="8">
        <v>22400</v>
      </c>
      <c r="K368" s="8">
        <v>22400</v>
      </c>
      <c r="L368" s="8">
        <v>22400</v>
      </c>
      <c r="M368" s="9">
        <v>22950</v>
      </c>
      <c r="N368" s="10">
        <v>23100</v>
      </c>
      <c r="O368" s="126">
        <v>24250</v>
      </c>
      <c r="P368" s="126">
        <v>25450</v>
      </c>
    </row>
    <row r="369" spans="2:16" x14ac:dyDescent="0.25">
      <c r="B369" s="7" t="s">
        <v>376</v>
      </c>
      <c r="C369" s="8">
        <v>25650</v>
      </c>
      <c r="D369" s="8">
        <v>27550</v>
      </c>
      <c r="E369" s="8">
        <v>31100</v>
      </c>
      <c r="F369" s="8">
        <v>32250</v>
      </c>
      <c r="G369" s="8">
        <v>33350</v>
      </c>
      <c r="H369" s="8">
        <v>34200</v>
      </c>
      <c r="I369" s="8">
        <v>34200</v>
      </c>
      <c r="J369" s="8">
        <v>34200</v>
      </c>
      <c r="K369" s="8">
        <v>34200</v>
      </c>
      <c r="L369" s="8">
        <v>34200</v>
      </c>
      <c r="M369" s="9">
        <v>35200</v>
      </c>
      <c r="N369" s="10">
        <v>35250</v>
      </c>
      <c r="O369" s="126">
        <v>36150</v>
      </c>
      <c r="P369" s="126">
        <v>36650</v>
      </c>
    </row>
    <row r="370" spans="2:16" x14ac:dyDescent="0.25">
      <c r="B370" s="7" t="s">
        <v>377</v>
      </c>
      <c r="C370" s="8">
        <v>25650</v>
      </c>
      <c r="D370" s="8">
        <v>27550</v>
      </c>
      <c r="E370" s="8">
        <v>31100</v>
      </c>
      <c r="F370" s="8">
        <v>32250</v>
      </c>
      <c r="G370" s="8">
        <v>33350</v>
      </c>
      <c r="H370" s="8">
        <v>34200</v>
      </c>
      <c r="I370" s="8">
        <v>34200</v>
      </c>
      <c r="J370" s="8">
        <v>34200</v>
      </c>
      <c r="K370" s="8">
        <v>34200</v>
      </c>
      <c r="L370" s="8">
        <v>34200</v>
      </c>
      <c r="M370" s="9">
        <v>35200</v>
      </c>
      <c r="N370" s="10">
        <v>35250</v>
      </c>
      <c r="O370" s="126">
        <v>36150</v>
      </c>
      <c r="P370" s="126">
        <v>36650</v>
      </c>
    </row>
    <row r="371" spans="2:16" x14ac:dyDescent="0.25">
      <c r="B371" s="7" t="s">
        <v>378</v>
      </c>
      <c r="C371" s="8">
        <v>20050</v>
      </c>
      <c r="D371" s="8">
        <v>20150</v>
      </c>
      <c r="E371" s="8">
        <v>30050</v>
      </c>
      <c r="F371" s="8">
        <v>30900</v>
      </c>
      <c r="G371" s="8">
        <v>31400</v>
      </c>
      <c r="H371" s="8">
        <v>32250</v>
      </c>
      <c r="I371" s="8">
        <v>32250</v>
      </c>
      <c r="J371" s="8">
        <v>32250</v>
      </c>
      <c r="K371" s="8">
        <v>32250</v>
      </c>
      <c r="L371" s="8">
        <v>32250</v>
      </c>
      <c r="M371" s="9">
        <v>32850</v>
      </c>
      <c r="N371" s="10">
        <v>33500</v>
      </c>
      <c r="O371" s="126">
        <v>34500</v>
      </c>
      <c r="P371" s="126">
        <v>35000</v>
      </c>
    </row>
    <row r="372" spans="2:16" x14ac:dyDescent="0.25">
      <c r="B372" s="7" t="s">
        <v>379</v>
      </c>
      <c r="C372" s="8">
        <v>17450</v>
      </c>
      <c r="D372" s="8">
        <v>18700</v>
      </c>
      <c r="E372" s="8">
        <v>23950</v>
      </c>
      <c r="F372" s="8">
        <v>24750</v>
      </c>
      <c r="G372" s="8">
        <v>24750</v>
      </c>
      <c r="H372" s="8">
        <v>24750</v>
      </c>
      <c r="I372" s="8">
        <v>24900</v>
      </c>
      <c r="J372" s="8">
        <v>25650</v>
      </c>
      <c r="K372" s="8">
        <v>25650</v>
      </c>
      <c r="L372" s="8">
        <v>25650</v>
      </c>
      <c r="M372" s="9">
        <v>26300</v>
      </c>
      <c r="N372" s="10">
        <v>26450</v>
      </c>
      <c r="O372" s="126">
        <v>26800</v>
      </c>
      <c r="P372" s="126">
        <v>27150</v>
      </c>
    </row>
    <row r="373" spans="2:16" x14ac:dyDescent="0.25">
      <c r="B373" s="7" t="s">
        <v>380</v>
      </c>
      <c r="C373" s="8">
        <v>17450</v>
      </c>
      <c r="D373" s="8">
        <v>18700</v>
      </c>
      <c r="E373" s="8">
        <v>20800</v>
      </c>
      <c r="F373" s="8">
        <v>20800</v>
      </c>
      <c r="G373" s="8">
        <v>21500</v>
      </c>
      <c r="H373" s="8">
        <v>22250</v>
      </c>
      <c r="I373" s="8">
        <v>22250</v>
      </c>
      <c r="J373" s="8">
        <v>22600</v>
      </c>
      <c r="K373" s="8">
        <v>22600</v>
      </c>
      <c r="L373" s="8">
        <v>22600</v>
      </c>
      <c r="M373" s="9">
        <v>22950</v>
      </c>
      <c r="N373" s="10">
        <v>22850</v>
      </c>
      <c r="O373" s="126">
        <v>23600</v>
      </c>
      <c r="P373" s="126">
        <v>23900</v>
      </c>
    </row>
    <row r="374" spans="2:16" x14ac:dyDescent="0.25">
      <c r="B374" s="7" t="s">
        <v>381</v>
      </c>
      <c r="C374" s="11">
        <v>31950</v>
      </c>
      <c r="D374" s="11">
        <v>31950</v>
      </c>
      <c r="E374" s="11">
        <v>31950</v>
      </c>
      <c r="F374" s="11">
        <v>31950</v>
      </c>
      <c r="G374" s="8">
        <v>31950</v>
      </c>
      <c r="H374" s="8">
        <v>32950</v>
      </c>
      <c r="I374" s="8">
        <v>32950</v>
      </c>
      <c r="J374" s="8">
        <v>32950</v>
      </c>
      <c r="K374" s="8">
        <v>32950</v>
      </c>
      <c r="L374" s="8">
        <v>32950</v>
      </c>
      <c r="M374" s="9">
        <v>33950</v>
      </c>
      <c r="N374" s="10">
        <v>34150</v>
      </c>
      <c r="O374" s="126">
        <v>34750</v>
      </c>
      <c r="P374" s="126">
        <v>35200</v>
      </c>
    </row>
    <row r="375" spans="2:16" x14ac:dyDescent="0.25">
      <c r="B375" s="7" t="s">
        <v>382</v>
      </c>
      <c r="C375" s="8">
        <v>17450</v>
      </c>
      <c r="D375" s="8">
        <v>18700</v>
      </c>
      <c r="E375" s="8">
        <v>20900</v>
      </c>
      <c r="F375" s="8">
        <v>22200</v>
      </c>
      <c r="G375" s="8">
        <v>22200</v>
      </c>
      <c r="H375" s="8">
        <v>22200</v>
      </c>
      <c r="I375" s="8">
        <v>22250</v>
      </c>
      <c r="J375" s="8">
        <v>22400</v>
      </c>
      <c r="K375" s="8">
        <v>22400</v>
      </c>
      <c r="L375" s="8">
        <v>22400</v>
      </c>
      <c r="M375" s="9">
        <v>22900</v>
      </c>
      <c r="N375" s="10">
        <v>22850</v>
      </c>
      <c r="O375" s="126">
        <v>23600</v>
      </c>
      <c r="P375" s="126">
        <v>23900</v>
      </c>
    </row>
    <row r="376" spans="2:16" x14ac:dyDescent="0.25">
      <c r="B376" s="7" t="s">
        <v>383</v>
      </c>
      <c r="C376" s="8">
        <v>17450</v>
      </c>
      <c r="D376" s="8">
        <v>18700</v>
      </c>
      <c r="E376" s="8">
        <v>19800</v>
      </c>
      <c r="F376" s="8">
        <v>20300</v>
      </c>
      <c r="G376" s="8">
        <v>21500</v>
      </c>
      <c r="H376" s="8">
        <v>22200</v>
      </c>
      <c r="I376" s="8">
        <v>22250</v>
      </c>
      <c r="J376" s="8">
        <v>22400</v>
      </c>
      <c r="K376" s="8">
        <v>22400</v>
      </c>
      <c r="L376" s="8">
        <v>22400</v>
      </c>
      <c r="M376" s="9">
        <v>22900</v>
      </c>
      <c r="N376" s="10">
        <v>22850</v>
      </c>
      <c r="O376" s="126">
        <v>23600</v>
      </c>
      <c r="P376" s="126">
        <v>23900</v>
      </c>
    </row>
    <row r="377" spans="2:16" x14ac:dyDescent="0.25">
      <c r="B377" s="7" t="s">
        <v>384</v>
      </c>
      <c r="C377" s="8">
        <v>17450</v>
      </c>
      <c r="D377" s="8">
        <v>18700</v>
      </c>
      <c r="E377" s="8">
        <v>20300</v>
      </c>
      <c r="F377" s="8">
        <v>20300</v>
      </c>
      <c r="G377" s="8">
        <v>21500</v>
      </c>
      <c r="H377" s="8">
        <v>22200</v>
      </c>
      <c r="I377" s="8">
        <v>22250</v>
      </c>
      <c r="J377" s="8">
        <v>22400</v>
      </c>
      <c r="K377" s="8">
        <v>22400</v>
      </c>
      <c r="L377" s="8">
        <v>22400</v>
      </c>
      <c r="M377" s="9">
        <v>22900</v>
      </c>
      <c r="N377" s="10">
        <v>22850</v>
      </c>
      <c r="O377" s="126">
        <v>23600</v>
      </c>
      <c r="P377" s="126">
        <v>23900</v>
      </c>
    </row>
    <row r="378" spans="2:16" x14ac:dyDescent="0.25">
      <c r="B378" s="7" t="s">
        <v>385</v>
      </c>
      <c r="C378" s="8">
        <v>17450</v>
      </c>
      <c r="D378" s="8">
        <v>18700</v>
      </c>
      <c r="E378" s="8">
        <v>23150</v>
      </c>
      <c r="F378" s="8">
        <v>23150</v>
      </c>
      <c r="G378" s="8">
        <v>23150</v>
      </c>
      <c r="H378" s="8">
        <v>23150</v>
      </c>
      <c r="I378" s="8">
        <v>23150</v>
      </c>
      <c r="J378" s="8">
        <v>26100</v>
      </c>
      <c r="K378" s="8">
        <v>26100</v>
      </c>
      <c r="L378" s="8">
        <v>26100</v>
      </c>
      <c r="M378" s="9">
        <v>27150</v>
      </c>
      <c r="N378" s="10">
        <v>27200</v>
      </c>
      <c r="O378" s="126">
        <v>27850</v>
      </c>
      <c r="P378" s="126">
        <v>28200</v>
      </c>
    </row>
    <row r="379" spans="2:16" x14ac:dyDescent="0.25">
      <c r="B379" s="7" t="s">
        <v>386</v>
      </c>
      <c r="C379" s="8">
        <v>17450</v>
      </c>
      <c r="D379" s="8">
        <v>18700</v>
      </c>
      <c r="E379" s="8">
        <v>19800</v>
      </c>
      <c r="F379" s="8">
        <v>20300</v>
      </c>
      <c r="G379" s="8">
        <v>21500</v>
      </c>
      <c r="H379" s="8">
        <v>22200</v>
      </c>
      <c r="I379" s="8">
        <v>22250</v>
      </c>
      <c r="J379" s="8">
        <v>22400</v>
      </c>
      <c r="K379" s="8">
        <v>22400</v>
      </c>
      <c r="L379" s="8">
        <v>22400</v>
      </c>
      <c r="M379" s="9">
        <v>22900</v>
      </c>
      <c r="N379" s="10">
        <v>22850</v>
      </c>
      <c r="O379" s="126">
        <v>23600</v>
      </c>
      <c r="P379" s="126">
        <v>23900</v>
      </c>
    </row>
    <row r="380" spans="2:16" x14ac:dyDescent="0.25">
      <c r="B380" s="7" t="s">
        <v>387</v>
      </c>
      <c r="C380" s="8">
        <v>17450</v>
      </c>
      <c r="D380" s="8">
        <v>18700</v>
      </c>
      <c r="E380" s="8">
        <v>19800</v>
      </c>
      <c r="F380" s="8">
        <v>20300</v>
      </c>
      <c r="G380" s="8">
        <v>21500</v>
      </c>
      <c r="H380" s="8">
        <v>22200</v>
      </c>
      <c r="I380" s="8">
        <v>22250</v>
      </c>
      <c r="J380" s="8">
        <v>22400</v>
      </c>
      <c r="K380" s="8">
        <v>22400</v>
      </c>
      <c r="L380" s="8">
        <v>22400</v>
      </c>
      <c r="M380" s="9">
        <v>22900</v>
      </c>
      <c r="N380" s="10">
        <v>22850</v>
      </c>
      <c r="O380" s="126">
        <v>23600</v>
      </c>
      <c r="P380" s="126">
        <v>23900</v>
      </c>
    </row>
    <row r="381" spans="2:16" x14ac:dyDescent="0.25">
      <c r="B381" s="7" t="s">
        <v>388</v>
      </c>
      <c r="C381" s="8">
        <v>17450</v>
      </c>
      <c r="D381" s="8">
        <v>18700</v>
      </c>
      <c r="E381" s="8">
        <v>19800</v>
      </c>
      <c r="F381" s="8">
        <v>20300</v>
      </c>
      <c r="G381" s="8">
        <v>21500</v>
      </c>
      <c r="H381" s="8">
        <v>22200</v>
      </c>
      <c r="I381" s="8">
        <v>22250</v>
      </c>
      <c r="J381" s="8">
        <v>22400</v>
      </c>
      <c r="K381" s="8">
        <v>22400</v>
      </c>
      <c r="L381" s="8">
        <v>22400</v>
      </c>
      <c r="M381" s="9">
        <v>22900</v>
      </c>
      <c r="N381" s="10">
        <v>22850</v>
      </c>
      <c r="O381" s="126">
        <v>23600</v>
      </c>
      <c r="P381" s="126">
        <v>23900</v>
      </c>
    </row>
    <row r="382" spans="2:16" x14ac:dyDescent="0.25">
      <c r="B382" s="7" t="s">
        <v>389</v>
      </c>
      <c r="C382" s="8">
        <v>24050</v>
      </c>
      <c r="D382" s="8">
        <v>24500</v>
      </c>
      <c r="E382" s="8">
        <v>30200</v>
      </c>
      <c r="F382" s="8">
        <v>30700</v>
      </c>
      <c r="G382" s="8">
        <v>31950</v>
      </c>
      <c r="H382" s="8">
        <v>32950</v>
      </c>
      <c r="I382" s="8">
        <v>32950</v>
      </c>
      <c r="J382" s="8">
        <v>32950</v>
      </c>
      <c r="K382" s="8">
        <v>32950</v>
      </c>
      <c r="L382" s="8">
        <v>32950</v>
      </c>
      <c r="M382" s="9">
        <v>33950</v>
      </c>
      <c r="N382" s="10">
        <v>34150</v>
      </c>
      <c r="O382" s="126">
        <v>34750</v>
      </c>
      <c r="P382" s="126">
        <v>35200</v>
      </c>
    </row>
    <row r="383" spans="2:16" x14ac:dyDescent="0.25">
      <c r="B383" s="7" t="s">
        <v>390</v>
      </c>
      <c r="C383" s="8">
        <v>17450</v>
      </c>
      <c r="D383" s="8">
        <v>18700</v>
      </c>
      <c r="E383" s="8">
        <v>25850</v>
      </c>
      <c r="F383" s="8">
        <v>25850</v>
      </c>
      <c r="G383" s="8">
        <v>25850</v>
      </c>
      <c r="H383" s="8">
        <v>25850</v>
      </c>
      <c r="I383" s="8">
        <v>25850</v>
      </c>
      <c r="J383" s="8">
        <v>25850</v>
      </c>
      <c r="K383" s="8">
        <v>25850</v>
      </c>
      <c r="L383" s="8">
        <v>25850</v>
      </c>
      <c r="M383" s="9">
        <v>26250</v>
      </c>
      <c r="N383" s="10">
        <v>26450</v>
      </c>
      <c r="O383" s="126">
        <v>25150</v>
      </c>
      <c r="P383" s="126">
        <v>25050</v>
      </c>
    </row>
    <row r="384" spans="2:16" x14ac:dyDescent="0.25">
      <c r="B384" s="7" t="s">
        <v>391</v>
      </c>
      <c r="C384" s="8">
        <v>17450</v>
      </c>
      <c r="D384" s="8">
        <v>18700</v>
      </c>
      <c r="E384" s="8">
        <v>19900</v>
      </c>
      <c r="F384" s="8">
        <v>20300</v>
      </c>
      <c r="G384" s="8">
        <v>21500</v>
      </c>
      <c r="H384" s="8">
        <v>22200</v>
      </c>
      <c r="I384" s="8">
        <v>22250</v>
      </c>
      <c r="J384" s="8">
        <v>22400</v>
      </c>
      <c r="K384" s="8">
        <v>22400</v>
      </c>
      <c r="L384" s="8">
        <v>22400</v>
      </c>
      <c r="M384" s="9">
        <v>22900</v>
      </c>
      <c r="N384" s="10">
        <v>22900</v>
      </c>
      <c r="O384" s="126">
        <v>24000</v>
      </c>
      <c r="P384" s="126">
        <v>24700</v>
      </c>
    </row>
    <row r="385" spans="2:16" x14ac:dyDescent="0.25">
      <c r="B385" s="7" t="s">
        <v>392</v>
      </c>
      <c r="C385" s="8">
        <v>20900</v>
      </c>
      <c r="D385" s="8">
        <v>21100</v>
      </c>
      <c r="E385" s="8">
        <v>24300</v>
      </c>
      <c r="F385" s="8">
        <v>24600</v>
      </c>
      <c r="G385" s="8">
        <v>24700</v>
      </c>
      <c r="H385" s="8">
        <v>25700</v>
      </c>
      <c r="I385" s="8">
        <v>25700</v>
      </c>
      <c r="J385" s="8">
        <v>25700</v>
      </c>
      <c r="K385" s="8">
        <v>25700</v>
      </c>
      <c r="L385" s="8">
        <v>25700</v>
      </c>
      <c r="M385" s="9">
        <v>26550</v>
      </c>
      <c r="N385" s="10">
        <v>26850</v>
      </c>
      <c r="O385" s="126">
        <v>27350</v>
      </c>
      <c r="P385" s="126">
        <v>27700</v>
      </c>
    </row>
    <row r="386" spans="2:16" x14ac:dyDescent="0.25">
      <c r="B386" s="7" t="s">
        <v>393</v>
      </c>
      <c r="C386" s="8">
        <v>17450</v>
      </c>
      <c r="D386" s="8">
        <v>18700</v>
      </c>
      <c r="E386" s="8">
        <v>19800</v>
      </c>
      <c r="F386" s="8">
        <v>20300</v>
      </c>
      <c r="G386" s="8">
        <v>21500</v>
      </c>
      <c r="H386" s="8">
        <v>22200</v>
      </c>
      <c r="I386" s="8">
        <v>22250</v>
      </c>
      <c r="J386" s="8">
        <v>22400</v>
      </c>
      <c r="K386" s="8">
        <v>22400</v>
      </c>
      <c r="L386" s="8">
        <v>22400</v>
      </c>
      <c r="M386" s="9">
        <v>22900</v>
      </c>
      <c r="N386" s="10">
        <v>22850</v>
      </c>
      <c r="O386" s="126">
        <v>23600</v>
      </c>
      <c r="P386" s="126">
        <v>23900</v>
      </c>
    </row>
    <row r="387" spans="2:16" x14ac:dyDescent="0.25">
      <c r="B387" s="7" t="s">
        <v>394</v>
      </c>
      <c r="C387" s="8">
        <v>17450</v>
      </c>
      <c r="D387" s="8">
        <v>18700</v>
      </c>
      <c r="E387" s="8">
        <v>19800</v>
      </c>
      <c r="F387" s="8">
        <v>20300</v>
      </c>
      <c r="G387" s="8">
        <v>21500</v>
      </c>
      <c r="H387" s="8">
        <v>22200</v>
      </c>
      <c r="I387" s="8">
        <v>22250</v>
      </c>
      <c r="J387" s="8">
        <v>22400</v>
      </c>
      <c r="K387" s="8">
        <v>22400</v>
      </c>
      <c r="L387" s="8">
        <v>22400</v>
      </c>
      <c r="M387" s="9">
        <v>22900</v>
      </c>
      <c r="N387" s="10">
        <v>22850</v>
      </c>
      <c r="O387" s="126">
        <v>23900</v>
      </c>
      <c r="P387" s="126">
        <v>24250</v>
      </c>
    </row>
    <row r="388" spans="2:16" x14ac:dyDescent="0.25">
      <c r="B388" s="7" t="s">
        <v>395</v>
      </c>
      <c r="C388" s="8">
        <v>17550</v>
      </c>
      <c r="D388" s="8">
        <v>18700</v>
      </c>
      <c r="E388" s="8">
        <v>19850</v>
      </c>
      <c r="F388" s="8">
        <v>20300</v>
      </c>
      <c r="G388" s="8">
        <v>21500</v>
      </c>
      <c r="H388" s="8">
        <v>22500</v>
      </c>
      <c r="I388" s="8">
        <v>22500</v>
      </c>
      <c r="J388" s="8">
        <v>22700</v>
      </c>
      <c r="K388" s="8">
        <v>22700</v>
      </c>
      <c r="L388" s="8">
        <v>22700</v>
      </c>
      <c r="M388" s="9">
        <v>23150</v>
      </c>
      <c r="N388" s="10">
        <v>23050</v>
      </c>
      <c r="O388" s="126">
        <v>24200</v>
      </c>
      <c r="P388" s="126">
        <v>25050</v>
      </c>
    </row>
    <row r="389" spans="2:16" x14ac:dyDescent="0.25">
      <c r="B389" s="7" t="s">
        <v>396</v>
      </c>
      <c r="C389" s="8">
        <v>17450</v>
      </c>
      <c r="D389" s="8">
        <v>18700</v>
      </c>
      <c r="E389" s="8">
        <v>19800</v>
      </c>
      <c r="F389" s="8">
        <v>20300</v>
      </c>
      <c r="G389" s="8">
        <v>21500</v>
      </c>
      <c r="H389" s="8">
        <v>22200</v>
      </c>
      <c r="I389" s="8">
        <v>22250</v>
      </c>
      <c r="J389" s="8">
        <v>22400</v>
      </c>
      <c r="K389" s="8">
        <v>22400</v>
      </c>
      <c r="L389" s="8">
        <v>22400</v>
      </c>
      <c r="M389" s="9">
        <v>22900</v>
      </c>
      <c r="N389" s="10">
        <v>22850</v>
      </c>
      <c r="O389" s="126">
        <v>23600</v>
      </c>
      <c r="P389" s="126">
        <v>23900</v>
      </c>
    </row>
    <row r="390" spans="2:16" x14ac:dyDescent="0.25">
      <c r="B390" s="7" t="s">
        <v>397</v>
      </c>
      <c r="C390" s="8">
        <v>17450</v>
      </c>
      <c r="D390" s="8">
        <v>18700</v>
      </c>
      <c r="E390" s="8">
        <v>19800</v>
      </c>
      <c r="F390" s="8">
        <v>20300</v>
      </c>
      <c r="G390" s="8">
        <v>21500</v>
      </c>
      <c r="H390" s="8">
        <v>22200</v>
      </c>
      <c r="I390" s="8">
        <v>22250</v>
      </c>
      <c r="J390" s="8">
        <v>22400</v>
      </c>
      <c r="K390" s="8">
        <v>22400</v>
      </c>
      <c r="L390" s="8">
        <v>22400</v>
      </c>
      <c r="M390" s="9">
        <v>22900</v>
      </c>
      <c r="N390" s="10">
        <v>22850</v>
      </c>
      <c r="O390" s="126">
        <v>23950</v>
      </c>
      <c r="P390" s="126">
        <v>25100</v>
      </c>
    </row>
    <row r="391" spans="2:16" x14ac:dyDescent="0.25">
      <c r="B391" s="7" t="s">
        <v>398</v>
      </c>
      <c r="C391" s="8">
        <v>17450</v>
      </c>
      <c r="D391" s="8">
        <v>18700</v>
      </c>
      <c r="E391" s="8">
        <v>22300</v>
      </c>
      <c r="F391" s="8">
        <v>23150</v>
      </c>
      <c r="G391" s="8">
        <v>23150</v>
      </c>
      <c r="H391" s="8">
        <v>23850</v>
      </c>
      <c r="I391" s="8">
        <v>24150</v>
      </c>
      <c r="J391" s="8">
        <v>31000</v>
      </c>
      <c r="K391" s="8">
        <v>31000</v>
      </c>
      <c r="L391" s="8">
        <v>31000</v>
      </c>
      <c r="M391" s="9">
        <v>31500</v>
      </c>
      <c r="N391" s="10">
        <v>31850</v>
      </c>
      <c r="O391" s="126">
        <v>32550</v>
      </c>
      <c r="P391" s="126">
        <v>33000</v>
      </c>
    </row>
    <row r="392" spans="2:16" x14ac:dyDescent="0.25">
      <c r="B392" s="7" t="s">
        <v>399</v>
      </c>
      <c r="C392" s="8">
        <v>17450</v>
      </c>
      <c r="D392" s="8">
        <v>18700</v>
      </c>
      <c r="E392" s="8">
        <v>19800</v>
      </c>
      <c r="F392" s="8">
        <v>20300</v>
      </c>
      <c r="G392" s="8">
        <v>21500</v>
      </c>
      <c r="H392" s="8">
        <v>22200</v>
      </c>
      <c r="I392" s="8">
        <v>22250</v>
      </c>
      <c r="J392" s="8">
        <v>22400</v>
      </c>
      <c r="K392" s="8">
        <v>22400</v>
      </c>
      <c r="L392" s="8">
        <v>22400</v>
      </c>
      <c r="M392" s="9">
        <v>22900</v>
      </c>
      <c r="N392" s="10">
        <v>22850</v>
      </c>
      <c r="O392" s="126">
        <v>23600</v>
      </c>
      <c r="P392" s="126">
        <v>23900</v>
      </c>
    </row>
    <row r="393" spans="2:16" x14ac:dyDescent="0.25">
      <c r="B393" s="7" t="s">
        <v>400</v>
      </c>
      <c r="C393" s="8">
        <v>17450</v>
      </c>
      <c r="D393" s="8">
        <v>18700</v>
      </c>
      <c r="E393" s="8">
        <v>19800</v>
      </c>
      <c r="F393" s="8">
        <v>20300</v>
      </c>
      <c r="G393" s="8">
        <v>21500</v>
      </c>
      <c r="H393" s="8">
        <v>22200</v>
      </c>
      <c r="I393" s="8">
        <v>22250</v>
      </c>
      <c r="J393" s="8">
        <v>22400</v>
      </c>
      <c r="K393" s="8">
        <v>22400</v>
      </c>
      <c r="L393" s="8">
        <v>22400</v>
      </c>
      <c r="M393" s="9">
        <v>22900</v>
      </c>
      <c r="N393" s="10">
        <v>22850</v>
      </c>
      <c r="O393" s="126">
        <v>23600</v>
      </c>
      <c r="P393" s="126">
        <v>23900</v>
      </c>
    </row>
    <row r="394" spans="2:16" x14ac:dyDescent="0.25">
      <c r="B394" s="7" t="s">
        <v>401</v>
      </c>
      <c r="C394" s="8">
        <v>25650</v>
      </c>
      <c r="D394" s="8">
        <v>27550</v>
      </c>
      <c r="E394" s="8">
        <v>31100</v>
      </c>
      <c r="F394" s="8">
        <v>32250</v>
      </c>
      <c r="G394" s="8">
        <v>33350</v>
      </c>
      <c r="H394" s="8">
        <v>34200</v>
      </c>
      <c r="I394" s="8">
        <v>34200</v>
      </c>
      <c r="J394" s="8">
        <v>34200</v>
      </c>
      <c r="K394" s="8">
        <v>34200</v>
      </c>
      <c r="L394" s="8">
        <v>34200</v>
      </c>
      <c r="M394" s="9">
        <v>35200</v>
      </c>
      <c r="N394" s="10">
        <v>35250</v>
      </c>
      <c r="O394" s="126">
        <v>36150</v>
      </c>
      <c r="P394" s="126">
        <v>36650</v>
      </c>
    </row>
    <row r="395" spans="2:16" x14ac:dyDescent="0.25">
      <c r="B395" s="7" t="s">
        <v>402</v>
      </c>
      <c r="C395" s="8">
        <v>18600</v>
      </c>
      <c r="D395" s="8">
        <v>18850</v>
      </c>
      <c r="E395" s="8">
        <v>21550</v>
      </c>
      <c r="F395" s="8">
        <v>21800</v>
      </c>
      <c r="G395" s="8">
        <v>22500</v>
      </c>
      <c r="H395" s="8">
        <v>23450</v>
      </c>
      <c r="I395" s="8">
        <v>23450</v>
      </c>
      <c r="J395" s="8">
        <v>23950</v>
      </c>
      <c r="K395" s="8">
        <v>23950</v>
      </c>
      <c r="L395" s="8">
        <v>23950</v>
      </c>
      <c r="M395" s="9">
        <v>23950</v>
      </c>
      <c r="N395" s="10">
        <v>24050</v>
      </c>
      <c r="O395" s="126">
        <v>23750</v>
      </c>
      <c r="P395" s="126">
        <v>24100</v>
      </c>
    </row>
    <row r="396" spans="2:16" x14ac:dyDescent="0.25">
      <c r="B396" s="7" t="s">
        <v>403</v>
      </c>
      <c r="C396" s="8">
        <v>24050</v>
      </c>
      <c r="D396" s="8">
        <v>24500</v>
      </c>
      <c r="E396" s="8">
        <v>30200</v>
      </c>
      <c r="F396" s="8">
        <v>30700</v>
      </c>
      <c r="G396" s="8">
        <v>31950</v>
      </c>
      <c r="H396" s="8">
        <v>32950</v>
      </c>
      <c r="I396" s="8">
        <v>32950</v>
      </c>
      <c r="J396" s="8">
        <v>32950</v>
      </c>
      <c r="K396" s="8">
        <v>32950</v>
      </c>
      <c r="L396" s="8">
        <v>32950</v>
      </c>
      <c r="M396" s="9">
        <v>33950</v>
      </c>
      <c r="N396" s="10">
        <v>34150</v>
      </c>
      <c r="O396" s="126">
        <v>34750</v>
      </c>
      <c r="P396" s="126">
        <v>35200</v>
      </c>
    </row>
    <row r="397" spans="2:16" x14ac:dyDescent="0.25">
      <c r="B397" s="7" t="s">
        <v>404</v>
      </c>
      <c r="C397" s="8">
        <v>19950</v>
      </c>
      <c r="D397" s="8">
        <v>20050</v>
      </c>
      <c r="E397" s="8">
        <v>23050</v>
      </c>
      <c r="F397" s="8">
        <v>23800</v>
      </c>
      <c r="G397" s="8">
        <v>24500</v>
      </c>
      <c r="H397" s="8">
        <v>25450</v>
      </c>
      <c r="I397" s="8">
        <v>25950</v>
      </c>
      <c r="J397" s="8">
        <v>26550</v>
      </c>
      <c r="K397" s="8">
        <v>26550</v>
      </c>
      <c r="L397" s="8">
        <v>26550</v>
      </c>
      <c r="M397" s="9">
        <v>28350</v>
      </c>
      <c r="N397" s="10">
        <v>28600</v>
      </c>
      <c r="O397" s="126">
        <v>29650</v>
      </c>
      <c r="P397" s="126">
        <v>30050</v>
      </c>
    </row>
    <row r="398" spans="2:16" x14ac:dyDescent="0.25">
      <c r="B398" s="7" t="s">
        <v>405</v>
      </c>
      <c r="C398" s="8">
        <v>17450</v>
      </c>
      <c r="D398" s="8">
        <v>18700</v>
      </c>
      <c r="E398" s="8">
        <v>19800</v>
      </c>
      <c r="F398" s="8">
        <v>20300</v>
      </c>
      <c r="G398" s="8">
        <v>21500</v>
      </c>
      <c r="H398" s="8">
        <v>22200</v>
      </c>
      <c r="I398" s="8">
        <v>22250</v>
      </c>
      <c r="J398" s="8">
        <v>22400</v>
      </c>
      <c r="K398" s="8">
        <v>22400</v>
      </c>
      <c r="L398" s="8">
        <v>22400</v>
      </c>
      <c r="M398" s="9">
        <v>22900</v>
      </c>
      <c r="N398" s="10">
        <v>22850</v>
      </c>
      <c r="O398" s="126">
        <v>23600</v>
      </c>
      <c r="P398" s="126">
        <v>23900</v>
      </c>
    </row>
    <row r="399" spans="2:16" x14ac:dyDescent="0.25">
      <c r="B399" s="7" t="s">
        <v>406</v>
      </c>
      <c r="C399" s="8">
        <v>17450</v>
      </c>
      <c r="D399" s="8">
        <v>18700</v>
      </c>
      <c r="E399" s="8">
        <v>20300</v>
      </c>
      <c r="F399" s="8">
        <v>20350</v>
      </c>
      <c r="G399" s="8">
        <v>21500</v>
      </c>
      <c r="H399" s="8">
        <v>22200</v>
      </c>
      <c r="I399" s="8">
        <v>22250</v>
      </c>
      <c r="J399" s="8">
        <v>22400</v>
      </c>
      <c r="K399" s="8">
        <v>22400</v>
      </c>
      <c r="L399" s="8">
        <v>22400</v>
      </c>
      <c r="M399" s="9">
        <v>22900</v>
      </c>
      <c r="N399" s="10">
        <v>22850</v>
      </c>
      <c r="O399" s="126">
        <v>23600</v>
      </c>
      <c r="P399" s="126">
        <v>23900</v>
      </c>
    </row>
    <row r="400" spans="2:16" x14ac:dyDescent="0.25">
      <c r="B400" s="7" t="s">
        <v>407</v>
      </c>
      <c r="C400" s="8">
        <v>25650</v>
      </c>
      <c r="D400" s="8">
        <v>27550</v>
      </c>
      <c r="E400" s="8">
        <v>31100</v>
      </c>
      <c r="F400" s="8">
        <v>32250</v>
      </c>
      <c r="G400" s="8">
        <v>33350</v>
      </c>
      <c r="H400" s="8">
        <v>34200</v>
      </c>
      <c r="I400" s="8">
        <v>34200</v>
      </c>
      <c r="J400" s="8">
        <v>34200</v>
      </c>
      <c r="K400" s="8">
        <v>34200</v>
      </c>
      <c r="L400" s="8">
        <v>34200</v>
      </c>
      <c r="M400" s="9">
        <v>35200</v>
      </c>
      <c r="N400" s="10">
        <v>35250</v>
      </c>
      <c r="O400" s="126">
        <v>36150</v>
      </c>
      <c r="P400" s="126">
        <v>36650</v>
      </c>
    </row>
    <row r="401" spans="2:16" x14ac:dyDescent="0.25">
      <c r="B401" s="7" t="s">
        <v>408</v>
      </c>
      <c r="C401" s="8">
        <v>17450</v>
      </c>
      <c r="D401" s="8">
        <v>18700</v>
      </c>
      <c r="E401" s="8">
        <v>21750</v>
      </c>
      <c r="F401" s="8">
        <v>21750</v>
      </c>
      <c r="G401" s="8">
        <v>21750</v>
      </c>
      <c r="H401" s="8">
        <v>22200</v>
      </c>
      <c r="I401" s="8">
        <v>22250</v>
      </c>
      <c r="J401" s="8">
        <v>22800</v>
      </c>
      <c r="K401" s="8">
        <v>22800</v>
      </c>
      <c r="L401" s="8">
        <v>22800</v>
      </c>
      <c r="M401" s="9">
        <v>23250</v>
      </c>
      <c r="N401" s="10">
        <v>23250</v>
      </c>
      <c r="O401" s="126">
        <v>24200</v>
      </c>
      <c r="P401" s="126">
        <v>24500</v>
      </c>
    </row>
    <row r="402" spans="2:16" x14ac:dyDescent="0.25">
      <c r="B402" s="7" t="s">
        <v>409</v>
      </c>
      <c r="C402" s="8">
        <v>17450</v>
      </c>
      <c r="D402" s="8">
        <v>18700</v>
      </c>
      <c r="E402" s="8">
        <v>20300</v>
      </c>
      <c r="F402" s="8">
        <v>20300</v>
      </c>
      <c r="G402" s="8">
        <v>21500</v>
      </c>
      <c r="H402" s="8">
        <v>22200</v>
      </c>
      <c r="I402" s="8">
        <v>22250</v>
      </c>
      <c r="J402" s="8">
        <v>22400</v>
      </c>
      <c r="K402" s="8">
        <v>22400</v>
      </c>
      <c r="L402" s="8">
        <v>22400</v>
      </c>
      <c r="M402" s="9">
        <v>22900</v>
      </c>
      <c r="N402" s="10">
        <v>22850</v>
      </c>
      <c r="O402" s="126">
        <v>23950</v>
      </c>
      <c r="P402" s="126">
        <v>25100</v>
      </c>
    </row>
    <row r="403" spans="2:16" x14ac:dyDescent="0.25">
      <c r="B403" s="7" t="s">
        <v>410</v>
      </c>
      <c r="C403" s="8">
        <v>24050</v>
      </c>
      <c r="D403" s="8">
        <v>24500</v>
      </c>
      <c r="E403" s="8">
        <v>30200</v>
      </c>
      <c r="F403" s="8">
        <v>30700</v>
      </c>
      <c r="G403" s="8">
        <v>31950</v>
      </c>
      <c r="H403" s="8">
        <v>32950</v>
      </c>
      <c r="I403" s="8">
        <v>32950</v>
      </c>
      <c r="J403" s="8">
        <v>32950</v>
      </c>
      <c r="K403" s="8">
        <v>32950</v>
      </c>
      <c r="L403" s="8">
        <v>32950</v>
      </c>
      <c r="M403" s="9">
        <v>33950</v>
      </c>
      <c r="N403" s="10">
        <v>34150</v>
      </c>
      <c r="O403" s="126">
        <v>34750</v>
      </c>
      <c r="P403" s="126">
        <v>35200</v>
      </c>
    </row>
    <row r="404" spans="2:16" x14ac:dyDescent="0.25">
      <c r="B404" s="7" t="s">
        <v>411</v>
      </c>
      <c r="C404" s="8">
        <v>17450</v>
      </c>
      <c r="D404" s="8">
        <v>18700</v>
      </c>
      <c r="E404" s="8">
        <v>20050</v>
      </c>
      <c r="F404" s="8">
        <v>20300</v>
      </c>
      <c r="G404" s="8">
        <v>21500</v>
      </c>
      <c r="H404" s="8">
        <v>22200</v>
      </c>
      <c r="I404" s="8">
        <v>22250</v>
      </c>
      <c r="J404" s="8">
        <v>22450</v>
      </c>
      <c r="K404" s="8">
        <v>22450</v>
      </c>
      <c r="L404" s="8">
        <v>22450</v>
      </c>
      <c r="M404" s="9">
        <v>22900</v>
      </c>
      <c r="N404" s="10">
        <v>23000</v>
      </c>
      <c r="O404" s="126">
        <v>24150</v>
      </c>
      <c r="P404" s="126">
        <v>24850</v>
      </c>
    </row>
    <row r="405" spans="2:16" x14ac:dyDescent="0.25">
      <c r="B405" s="7" t="s">
        <v>412</v>
      </c>
      <c r="C405" s="8">
        <v>17450</v>
      </c>
      <c r="D405" s="8">
        <v>18700</v>
      </c>
      <c r="E405" s="8">
        <v>21350</v>
      </c>
      <c r="F405" s="8">
        <v>21650</v>
      </c>
      <c r="G405" s="8">
        <v>24150</v>
      </c>
      <c r="H405" s="8">
        <v>24950</v>
      </c>
      <c r="I405" s="8">
        <v>24950</v>
      </c>
      <c r="J405" s="8">
        <v>25300</v>
      </c>
      <c r="K405" s="8">
        <v>25300</v>
      </c>
      <c r="L405" s="8">
        <v>25300</v>
      </c>
      <c r="M405" s="9">
        <v>25900</v>
      </c>
      <c r="N405" s="10">
        <v>26050</v>
      </c>
      <c r="O405" s="126">
        <v>27250</v>
      </c>
      <c r="P405" s="126">
        <v>27650</v>
      </c>
    </row>
    <row r="406" spans="2:16" x14ac:dyDescent="0.25">
      <c r="B406" s="7" t="s">
        <v>413</v>
      </c>
      <c r="C406" s="8">
        <v>17450</v>
      </c>
      <c r="D406" s="8">
        <v>18700</v>
      </c>
      <c r="E406" s="8">
        <v>19800</v>
      </c>
      <c r="F406" s="8">
        <v>20300</v>
      </c>
      <c r="G406" s="8">
        <v>21500</v>
      </c>
      <c r="H406" s="8">
        <v>22200</v>
      </c>
      <c r="I406" s="8">
        <v>22250</v>
      </c>
      <c r="J406" s="8">
        <v>22250</v>
      </c>
      <c r="K406" s="8">
        <v>22250</v>
      </c>
      <c r="L406" s="8">
        <v>22250</v>
      </c>
      <c r="M406" s="9">
        <v>22250</v>
      </c>
      <c r="N406" s="10">
        <v>21700</v>
      </c>
      <c r="O406" s="126">
        <v>22750</v>
      </c>
      <c r="P406" s="126">
        <v>23050</v>
      </c>
    </row>
    <row r="407" spans="2:16" x14ac:dyDescent="0.25">
      <c r="B407" s="7" t="s">
        <v>414</v>
      </c>
      <c r="C407" s="8">
        <v>17450</v>
      </c>
      <c r="D407" s="8">
        <v>18700</v>
      </c>
      <c r="E407" s="8">
        <v>20050</v>
      </c>
      <c r="F407" s="8">
        <v>20500</v>
      </c>
      <c r="G407" s="8">
        <v>21550</v>
      </c>
      <c r="H407" s="8">
        <v>23100</v>
      </c>
      <c r="I407" s="8">
        <v>23100</v>
      </c>
      <c r="J407" s="8">
        <v>23100</v>
      </c>
      <c r="K407" s="8">
        <v>23100</v>
      </c>
      <c r="L407" s="8">
        <v>23100</v>
      </c>
      <c r="M407" s="9">
        <v>23100</v>
      </c>
      <c r="N407" s="10">
        <v>23150</v>
      </c>
      <c r="O407" s="126">
        <v>24300</v>
      </c>
      <c r="P407" s="126">
        <v>25350</v>
      </c>
    </row>
    <row r="408" spans="2:16" x14ac:dyDescent="0.25">
      <c r="B408" s="7" t="s">
        <v>415</v>
      </c>
      <c r="C408" s="8">
        <v>17450</v>
      </c>
      <c r="D408" s="8">
        <v>18700</v>
      </c>
      <c r="E408" s="8">
        <v>19800</v>
      </c>
      <c r="F408" s="8">
        <v>20300</v>
      </c>
      <c r="G408" s="8">
        <v>21500</v>
      </c>
      <c r="H408" s="8">
        <v>22200</v>
      </c>
      <c r="I408" s="8">
        <v>22250</v>
      </c>
      <c r="J408" s="8">
        <v>22400</v>
      </c>
      <c r="K408" s="8">
        <v>22400</v>
      </c>
      <c r="L408" s="8">
        <v>22400</v>
      </c>
      <c r="M408" s="9">
        <v>22900</v>
      </c>
      <c r="N408" s="10">
        <v>22850</v>
      </c>
      <c r="O408" s="126">
        <v>23600</v>
      </c>
      <c r="P408" s="126">
        <v>23900</v>
      </c>
    </row>
    <row r="409" spans="2:16" x14ac:dyDescent="0.25">
      <c r="B409" s="7" t="s">
        <v>416</v>
      </c>
      <c r="C409" s="8">
        <v>17450</v>
      </c>
      <c r="D409" s="8">
        <v>18700</v>
      </c>
      <c r="E409" s="8">
        <v>19800</v>
      </c>
      <c r="F409" s="8">
        <v>20300</v>
      </c>
      <c r="G409" s="8">
        <v>22650</v>
      </c>
      <c r="H409" s="8">
        <v>23700</v>
      </c>
      <c r="I409" s="8">
        <v>23700</v>
      </c>
      <c r="J409" s="8">
        <v>24100</v>
      </c>
      <c r="K409" s="8">
        <v>24100</v>
      </c>
      <c r="L409" s="8">
        <v>24100</v>
      </c>
      <c r="M409" s="9">
        <v>24800</v>
      </c>
      <c r="N409" s="10">
        <v>24950</v>
      </c>
      <c r="O409" s="126">
        <v>26150</v>
      </c>
      <c r="P409" s="126">
        <v>26950</v>
      </c>
    </row>
    <row r="410" spans="2:16" x14ac:dyDescent="0.25">
      <c r="B410" s="7" t="s">
        <v>417</v>
      </c>
      <c r="C410" s="8">
        <v>17450</v>
      </c>
      <c r="D410" s="8">
        <v>18700</v>
      </c>
      <c r="E410" s="8">
        <v>22000</v>
      </c>
      <c r="F410" s="8">
        <v>22750</v>
      </c>
      <c r="G410" s="8">
        <v>23800</v>
      </c>
      <c r="H410" s="8">
        <v>24700</v>
      </c>
      <c r="I410" s="8">
        <v>24800</v>
      </c>
      <c r="J410" s="8">
        <v>25550</v>
      </c>
      <c r="K410" s="8">
        <v>25550</v>
      </c>
      <c r="L410" s="8">
        <v>25550</v>
      </c>
      <c r="M410" s="9">
        <v>25550</v>
      </c>
      <c r="N410" s="10">
        <v>25950</v>
      </c>
      <c r="O410" s="126">
        <v>25900</v>
      </c>
      <c r="P410" s="126">
        <v>26250</v>
      </c>
    </row>
    <row r="411" spans="2:16" x14ac:dyDescent="0.25">
      <c r="B411" s="7" t="s">
        <v>418</v>
      </c>
      <c r="C411" s="8">
        <v>17450</v>
      </c>
      <c r="D411" s="8">
        <v>18700</v>
      </c>
      <c r="E411" s="8">
        <v>19800</v>
      </c>
      <c r="F411" s="8">
        <v>20550</v>
      </c>
      <c r="G411" s="8">
        <v>21500</v>
      </c>
      <c r="H411" s="8">
        <v>22200</v>
      </c>
      <c r="I411" s="8">
        <v>22250</v>
      </c>
      <c r="J411" s="8">
        <v>22400</v>
      </c>
      <c r="K411" s="8">
        <v>22400</v>
      </c>
      <c r="L411" s="8">
        <v>22400</v>
      </c>
      <c r="M411" s="9">
        <v>22900</v>
      </c>
      <c r="N411" s="10">
        <v>22850</v>
      </c>
      <c r="O411" s="126">
        <v>23600</v>
      </c>
      <c r="P411" s="126">
        <v>23900</v>
      </c>
    </row>
    <row r="412" spans="2:16" x14ac:dyDescent="0.25">
      <c r="B412" s="7" t="s">
        <v>419</v>
      </c>
      <c r="C412" s="8">
        <v>17450</v>
      </c>
      <c r="D412" s="8">
        <v>18700</v>
      </c>
      <c r="E412" s="8">
        <v>19800</v>
      </c>
      <c r="F412" s="8">
        <v>20300</v>
      </c>
      <c r="G412" s="8">
        <v>21500</v>
      </c>
      <c r="H412" s="8">
        <v>22350</v>
      </c>
      <c r="I412" s="8">
        <v>22350</v>
      </c>
      <c r="J412" s="8">
        <v>22750</v>
      </c>
      <c r="K412" s="8">
        <v>22750</v>
      </c>
      <c r="L412" s="8">
        <v>22750</v>
      </c>
      <c r="M412" s="9">
        <v>23350</v>
      </c>
      <c r="N412" s="10">
        <v>23450</v>
      </c>
      <c r="O412" s="126">
        <v>23600</v>
      </c>
      <c r="P412" s="126">
        <v>23900</v>
      </c>
    </row>
    <row r="413" spans="2:16" x14ac:dyDescent="0.25">
      <c r="B413" s="7" t="s">
        <v>420</v>
      </c>
      <c r="C413" s="8">
        <v>17450</v>
      </c>
      <c r="D413" s="8">
        <v>18700</v>
      </c>
      <c r="E413" s="8">
        <v>19800</v>
      </c>
      <c r="F413" s="8">
        <v>20300</v>
      </c>
      <c r="G413" s="8">
        <v>21500</v>
      </c>
      <c r="H413" s="8">
        <v>22200</v>
      </c>
      <c r="I413" s="8">
        <v>22250</v>
      </c>
      <c r="J413" s="8">
        <v>22400</v>
      </c>
      <c r="K413" s="8">
        <v>22400</v>
      </c>
      <c r="L413" s="8">
        <v>22400</v>
      </c>
      <c r="M413" s="9">
        <v>22900</v>
      </c>
      <c r="N413" s="10">
        <v>22850</v>
      </c>
      <c r="O413" s="126">
        <v>23600</v>
      </c>
      <c r="P413" s="126">
        <v>23900</v>
      </c>
    </row>
    <row r="414" spans="2:16" x14ac:dyDescent="0.25">
      <c r="B414" s="7" t="s">
        <v>421</v>
      </c>
      <c r="C414" s="8">
        <v>17450</v>
      </c>
      <c r="D414" s="8">
        <v>18700</v>
      </c>
      <c r="E414" s="8">
        <v>22700</v>
      </c>
      <c r="F414" s="8">
        <v>23700</v>
      </c>
      <c r="G414" s="8">
        <v>24550</v>
      </c>
      <c r="H414" s="8">
        <v>25000</v>
      </c>
      <c r="I414" s="8">
        <v>25400</v>
      </c>
      <c r="J414" s="8">
        <v>26200</v>
      </c>
      <c r="K414" s="8">
        <v>26200</v>
      </c>
      <c r="L414" s="8">
        <v>26200</v>
      </c>
      <c r="M414" s="9">
        <v>26900</v>
      </c>
      <c r="N414" s="10">
        <v>27050</v>
      </c>
      <c r="O414" s="126">
        <v>28400</v>
      </c>
      <c r="P414" s="126">
        <v>29800</v>
      </c>
    </row>
    <row r="415" spans="2:16" x14ac:dyDescent="0.25">
      <c r="B415" s="7" t="s">
        <v>422</v>
      </c>
      <c r="C415" s="8">
        <v>17450</v>
      </c>
      <c r="D415" s="8">
        <v>18700</v>
      </c>
      <c r="E415" s="8">
        <v>19800</v>
      </c>
      <c r="F415" s="8">
        <v>20300</v>
      </c>
      <c r="G415" s="8">
        <v>21500</v>
      </c>
      <c r="H415" s="8">
        <v>22200</v>
      </c>
      <c r="I415" s="8">
        <v>22250</v>
      </c>
      <c r="J415" s="8">
        <v>22400</v>
      </c>
      <c r="K415" s="8">
        <v>22400</v>
      </c>
      <c r="L415" s="8">
        <v>22400</v>
      </c>
      <c r="M415" s="9">
        <v>23350</v>
      </c>
      <c r="N415" s="10">
        <v>23500</v>
      </c>
      <c r="O415" s="126">
        <v>24650</v>
      </c>
      <c r="P415" s="126">
        <v>25600</v>
      </c>
    </row>
    <row r="416" spans="2:16" x14ac:dyDescent="0.25">
      <c r="B416" s="7" t="s">
        <v>423</v>
      </c>
      <c r="C416" s="8">
        <v>17450</v>
      </c>
      <c r="D416" s="8">
        <v>18700</v>
      </c>
      <c r="E416" s="8">
        <v>22550</v>
      </c>
      <c r="F416" s="8">
        <v>23050</v>
      </c>
      <c r="G416" s="8">
        <v>23050</v>
      </c>
      <c r="H416" s="8">
        <v>23200</v>
      </c>
      <c r="I416" s="8">
        <v>23300</v>
      </c>
      <c r="J416" s="8">
        <v>23850</v>
      </c>
      <c r="K416" s="8">
        <v>23850</v>
      </c>
      <c r="L416" s="8">
        <v>23850</v>
      </c>
      <c r="M416" s="9">
        <v>24450</v>
      </c>
      <c r="N416" s="10">
        <v>24600</v>
      </c>
      <c r="O416" s="126">
        <v>24250</v>
      </c>
      <c r="P416" s="126">
        <v>24600</v>
      </c>
    </row>
    <row r="417" spans="2:16" x14ac:dyDescent="0.25">
      <c r="B417" s="7" t="s">
        <v>424</v>
      </c>
      <c r="C417" s="8">
        <v>17450</v>
      </c>
      <c r="D417" s="8">
        <v>18700</v>
      </c>
      <c r="E417" s="8">
        <v>19800</v>
      </c>
      <c r="F417" s="8">
        <v>20300</v>
      </c>
      <c r="G417" s="8">
        <v>21500</v>
      </c>
      <c r="H417" s="8">
        <v>22200</v>
      </c>
      <c r="I417" s="8">
        <v>22250</v>
      </c>
      <c r="J417" s="8">
        <v>22400</v>
      </c>
      <c r="K417" s="8">
        <v>22400</v>
      </c>
      <c r="L417" s="8">
        <v>22400</v>
      </c>
      <c r="M417" s="9">
        <v>22900</v>
      </c>
      <c r="N417" s="10">
        <v>22850</v>
      </c>
      <c r="O417" s="126">
        <v>23600</v>
      </c>
      <c r="P417" s="126">
        <v>23900</v>
      </c>
    </row>
    <row r="418" spans="2:16" x14ac:dyDescent="0.25">
      <c r="B418" s="7" t="s">
        <v>425</v>
      </c>
      <c r="C418" s="8">
        <v>17450</v>
      </c>
      <c r="D418" s="8">
        <v>18700</v>
      </c>
      <c r="E418" s="8">
        <v>19800</v>
      </c>
      <c r="F418" s="8">
        <v>20300</v>
      </c>
      <c r="G418" s="8">
        <v>21500</v>
      </c>
      <c r="H418" s="8">
        <v>22200</v>
      </c>
      <c r="I418" s="8">
        <v>22250</v>
      </c>
      <c r="J418" s="8">
        <v>22400</v>
      </c>
      <c r="K418" s="8">
        <v>22400</v>
      </c>
      <c r="L418" s="8">
        <v>22400</v>
      </c>
      <c r="M418" s="9">
        <v>22900</v>
      </c>
      <c r="N418" s="10">
        <v>22850</v>
      </c>
      <c r="O418" s="126">
        <v>23600</v>
      </c>
      <c r="P418" s="126">
        <v>23900</v>
      </c>
    </row>
    <row r="419" spans="2:16" x14ac:dyDescent="0.25">
      <c r="B419" s="7" t="s">
        <v>426</v>
      </c>
      <c r="C419" s="8">
        <v>18600</v>
      </c>
      <c r="D419" s="8">
        <v>18850</v>
      </c>
      <c r="E419" s="8">
        <v>21550</v>
      </c>
      <c r="F419" s="8">
        <v>21800</v>
      </c>
      <c r="G419" s="8">
        <v>22500</v>
      </c>
      <c r="H419" s="8">
        <v>23450</v>
      </c>
      <c r="I419" s="8">
        <v>23450</v>
      </c>
      <c r="J419" s="8">
        <v>23950</v>
      </c>
      <c r="K419" s="8">
        <v>23950</v>
      </c>
      <c r="L419" s="8">
        <v>23950</v>
      </c>
      <c r="M419" s="9">
        <v>23950</v>
      </c>
      <c r="N419" s="10">
        <v>24050</v>
      </c>
      <c r="O419" s="126">
        <v>23750</v>
      </c>
      <c r="P419" s="126">
        <v>24100</v>
      </c>
    </row>
    <row r="420" spans="2:16" x14ac:dyDescent="0.25">
      <c r="B420" s="7" t="s">
        <v>427</v>
      </c>
      <c r="C420" s="8">
        <v>17450</v>
      </c>
      <c r="D420" s="8">
        <v>18700</v>
      </c>
      <c r="E420" s="8">
        <v>19800</v>
      </c>
      <c r="F420" s="8">
        <v>20300</v>
      </c>
      <c r="G420" s="8">
        <v>24500</v>
      </c>
      <c r="H420" s="8">
        <v>25400</v>
      </c>
      <c r="I420" s="8">
        <v>25600</v>
      </c>
      <c r="J420" s="8">
        <v>26100</v>
      </c>
      <c r="K420" s="8">
        <v>26100</v>
      </c>
      <c r="L420" s="8">
        <v>26100</v>
      </c>
      <c r="M420" s="9">
        <v>26900</v>
      </c>
      <c r="N420" s="10">
        <v>27150</v>
      </c>
      <c r="O420" s="126">
        <v>28450</v>
      </c>
      <c r="P420" s="126">
        <v>28850</v>
      </c>
    </row>
    <row r="421" spans="2:16" x14ac:dyDescent="0.25">
      <c r="B421" s="7" t="s">
        <v>428</v>
      </c>
      <c r="C421" s="8">
        <v>17450</v>
      </c>
      <c r="D421" s="8">
        <v>18700</v>
      </c>
      <c r="E421" s="8">
        <v>19800</v>
      </c>
      <c r="F421" s="8">
        <v>20300</v>
      </c>
      <c r="G421" s="8">
        <v>21500</v>
      </c>
      <c r="H421" s="8">
        <v>22200</v>
      </c>
      <c r="I421" s="8">
        <v>22250</v>
      </c>
      <c r="J421" s="8">
        <v>22400</v>
      </c>
      <c r="K421" s="8">
        <v>22400</v>
      </c>
      <c r="L421" s="8">
        <v>22400</v>
      </c>
      <c r="M421" s="9">
        <v>22900</v>
      </c>
      <c r="N421" s="10">
        <v>22850</v>
      </c>
      <c r="O421" s="126">
        <v>23600</v>
      </c>
      <c r="P421" s="126">
        <v>23900</v>
      </c>
    </row>
    <row r="422" spans="2:16" x14ac:dyDescent="0.25">
      <c r="B422" s="7" t="s">
        <v>429</v>
      </c>
      <c r="C422" s="8">
        <v>17450</v>
      </c>
      <c r="D422" s="8">
        <v>18700</v>
      </c>
      <c r="E422" s="8">
        <v>24850</v>
      </c>
      <c r="F422" s="8">
        <v>26350</v>
      </c>
      <c r="G422" s="8">
        <v>26350</v>
      </c>
      <c r="H422" s="8">
        <v>26950</v>
      </c>
      <c r="I422" s="8">
        <v>27800</v>
      </c>
      <c r="J422" s="8">
        <v>32250</v>
      </c>
      <c r="K422" s="8">
        <v>32250</v>
      </c>
      <c r="L422" s="8">
        <v>32250</v>
      </c>
      <c r="M422" s="9">
        <v>32850</v>
      </c>
      <c r="N422" s="10">
        <v>33500</v>
      </c>
      <c r="O422" s="126">
        <v>34500</v>
      </c>
      <c r="P422" s="126">
        <v>35000</v>
      </c>
    </row>
    <row r="423" spans="2:16" x14ac:dyDescent="0.25">
      <c r="B423" s="7" t="s">
        <v>430</v>
      </c>
      <c r="C423" s="8">
        <v>17450</v>
      </c>
      <c r="D423" s="8">
        <v>18700</v>
      </c>
      <c r="E423" s="8">
        <v>19800</v>
      </c>
      <c r="F423" s="8">
        <v>20300</v>
      </c>
      <c r="G423" s="8">
        <v>21500</v>
      </c>
      <c r="H423" s="8">
        <v>22200</v>
      </c>
      <c r="I423" s="8">
        <v>22250</v>
      </c>
      <c r="J423" s="8">
        <v>22400</v>
      </c>
      <c r="K423" s="8">
        <v>22400</v>
      </c>
      <c r="L423" s="8">
        <v>22400</v>
      </c>
      <c r="M423" s="9">
        <v>22900</v>
      </c>
      <c r="N423" s="10">
        <v>22850</v>
      </c>
      <c r="O423" s="126">
        <v>23600</v>
      </c>
      <c r="P423" s="126">
        <v>23900</v>
      </c>
    </row>
    <row r="424" spans="2:16" x14ac:dyDescent="0.25">
      <c r="B424" s="7" t="s">
        <v>431</v>
      </c>
      <c r="C424" s="8">
        <v>17450</v>
      </c>
      <c r="D424" s="8">
        <v>18700</v>
      </c>
      <c r="E424" s="8">
        <v>19800</v>
      </c>
      <c r="F424" s="8">
        <v>20300</v>
      </c>
      <c r="G424" s="8">
        <v>21500</v>
      </c>
      <c r="H424" s="8">
        <v>22200</v>
      </c>
      <c r="I424" s="8">
        <v>22250</v>
      </c>
      <c r="J424" s="8">
        <v>22400</v>
      </c>
      <c r="K424" s="8">
        <v>22400</v>
      </c>
      <c r="L424" s="8">
        <v>22400</v>
      </c>
      <c r="M424" s="9">
        <v>22900</v>
      </c>
      <c r="N424" s="10">
        <v>22850</v>
      </c>
      <c r="O424" s="126">
        <v>23600</v>
      </c>
      <c r="P424" s="126">
        <v>23900</v>
      </c>
    </row>
    <row r="425" spans="2:16" x14ac:dyDescent="0.25">
      <c r="B425" s="7" t="s">
        <v>432</v>
      </c>
      <c r="C425" s="8">
        <v>18000</v>
      </c>
      <c r="D425" s="8">
        <v>18850</v>
      </c>
      <c r="E425" s="8">
        <v>24450</v>
      </c>
      <c r="F425" s="8">
        <v>25050</v>
      </c>
      <c r="G425" s="8">
        <v>25350</v>
      </c>
      <c r="H425" s="8">
        <v>26050</v>
      </c>
      <c r="I425" s="8">
        <v>26100</v>
      </c>
      <c r="J425" s="8">
        <v>26850</v>
      </c>
      <c r="K425" s="8">
        <v>26850</v>
      </c>
      <c r="L425" s="8">
        <v>26850</v>
      </c>
      <c r="M425" s="9">
        <v>27350</v>
      </c>
      <c r="N425" s="10">
        <v>27550</v>
      </c>
      <c r="O425" s="126">
        <v>28300</v>
      </c>
      <c r="P425" s="126">
        <v>28700</v>
      </c>
    </row>
    <row r="426" spans="2:16" x14ac:dyDescent="0.25">
      <c r="B426" s="7" t="s">
        <v>433</v>
      </c>
      <c r="C426" s="8">
        <v>18800</v>
      </c>
      <c r="D426" s="8">
        <v>19300</v>
      </c>
      <c r="E426" s="8">
        <v>22150</v>
      </c>
      <c r="F426" s="8">
        <v>23400</v>
      </c>
      <c r="G426" s="8">
        <v>23400</v>
      </c>
      <c r="H426" s="8">
        <v>23400</v>
      </c>
      <c r="I426" s="8">
        <v>23400</v>
      </c>
      <c r="J426" s="8">
        <v>23400</v>
      </c>
      <c r="K426" s="8">
        <v>23400</v>
      </c>
      <c r="L426" s="8">
        <v>23400</v>
      </c>
      <c r="M426" s="9">
        <v>24300</v>
      </c>
      <c r="N426" s="10">
        <v>24750</v>
      </c>
      <c r="O426" s="126">
        <v>25550</v>
      </c>
      <c r="P426" s="126">
        <v>25900</v>
      </c>
    </row>
    <row r="427" spans="2:16" x14ac:dyDescent="0.25">
      <c r="B427" s="7" t="s">
        <v>434</v>
      </c>
      <c r="C427" s="8">
        <v>18150</v>
      </c>
      <c r="D427" s="8">
        <v>18700</v>
      </c>
      <c r="E427" s="8">
        <v>21600</v>
      </c>
      <c r="F427" s="8">
        <v>21750</v>
      </c>
      <c r="G427" s="8">
        <v>22200</v>
      </c>
      <c r="H427" s="8">
        <v>23550</v>
      </c>
      <c r="I427" s="8">
        <v>23550</v>
      </c>
      <c r="J427" s="8">
        <v>24150</v>
      </c>
      <c r="K427" s="8">
        <v>24150</v>
      </c>
      <c r="L427" s="8">
        <v>24150</v>
      </c>
      <c r="M427" s="9">
        <v>24950</v>
      </c>
      <c r="N427" s="10">
        <v>24750</v>
      </c>
      <c r="O427" s="126">
        <v>25950</v>
      </c>
      <c r="P427" s="126">
        <v>27200</v>
      </c>
    </row>
    <row r="428" spans="2:16" x14ac:dyDescent="0.25">
      <c r="B428" s="7" t="s">
        <v>435</v>
      </c>
      <c r="C428" s="8">
        <v>17450</v>
      </c>
      <c r="D428" s="8">
        <v>18700</v>
      </c>
      <c r="E428" s="8">
        <v>20450</v>
      </c>
      <c r="F428" s="8">
        <v>21100</v>
      </c>
      <c r="G428" s="8">
        <v>22300</v>
      </c>
      <c r="H428" s="8">
        <v>23200</v>
      </c>
      <c r="I428" s="8">
        <v>23400</v>
      </c>
      <c r="J428" s="8">
        <v>24100</v>
      </c>
      <c r="K428" s="8">
        <v>24100</v>
      </c>
      <c r="L428" s="8">
        <v>24100</v>
      </c>
      <c r="M428" s="9">
        <v>24750</v>
      </c>
      <c r="N428" s="10">
        <v>24900</v>
      </c>
      <c r="O428" s="126">
        <v>26100</v>
      </c>
      <c r="P428" s="126">
        <v>26450</v>
      </c>
    </row>
    <row r="429" spans="2:16" x14ac:dyDescent="0.25">
      <c r="B429" s="7" t="s">
        <v>436</v>
      </c>
      <c r="C429" s="8">
        <v>25650</v>
      </c>
      <c r="D429" s="8">
        <v>27550</v>
      </c>
      <c r="E429" s="8">
        <v>31100</v>
      </c>
      <c r="F429" s="8">
        <v>32250</v>
      </c>
      <c r="G429" s="8">
        <v>33350</v>
      </c>
      <c r="H429" s="8">
        <v>34200</v>
      </c>
      <c r="I429" s="8">
        <v>34200</v>
      </c>
      <c r="J429" s="8">
        <v>34200</v>
      </c>
      <c r="K429" s="8">
        <v>34200</v>
      </c>
      <c r="L429" s="8">
        <v>34200</v>
      </c>
      <c r="M429" s="9">
        <v>35200</v>
      </c>
      <c r="N429" s="10">
        <v>35250</v>
      </c>
      <c r="O429" s="126">
        <v>36150</v>
      </c>
      <c r="P429" s="126">
        <v>36650</v>
      </c>
    </row>
    <row r="430" spans="2:16" x14ac:dyDescent="0.25">
      <c r="B430" s="7" t="s">
        <v>437</v>
      </c>
      <c r="C430" s="8">
        <v>17450</v>
      </c>
      <c r="D430" s="8">
        <v>18700</v>
      </c>
      <c r="E430" s="8">
        <v>19800</v>
      </c>
      <c r="F430" s="8">
        <v>20300</v>
      </c>
      <c r="G430" s="8">
        <v>21500</v>
      </c>
      <c r="H430" s="8">
        <v>22250</v>
      </c>
      <c r="I430" s="8">
        <v>22250</v>
      </c>
      <c r="J430" s="8">
        <v>22500</v>
      </c>
      <c r="K430" s="8">
        <v>22500</v>
      </c>
      <c r="L430" s="8">
        <v>22500</v>
      </c>
      <c r="M430" s="9">
        <v>22900</v>
      </c>
      <c r="N430" s="10">
        <v>22900</v>
      </c>
      <c r="O430" s="126">
        <v>24000</v>
      </c>
      <c r="P430" s="126">
        <v>24750</v>
      </c>
    </row>
    <row r="431" spans="2:16" x14ac:dyDescent="0.25">
      <c r="B431" s="7" t="s">
        <v>438</v>
      </c>
      <c r="C431" s="8">
        <v>17450</v>
      </c>
      <c r="D431" s="8">
        <v>18700</v>
      </c>
      <c r="E431" s="8">
        <v>19800</v>
      </c>
      <c r="F431" s="8">
        <v>20300</v>
      </c>
      <c r="G431" s="8">
        <v>22600</v>
      </c>
      <c r="H431" s="8">
        <v>23500</v>
      </c>
      <c r="I431" s="8">
        <v>23500</v>
      </c>
      <c r="J431" s="8">
        <v>23650</v>
      </c>
      <c r="K431" s="8">
        <v>23650</v>
      </c>
      <c r="L431" s="8">
        <v>23650</v>
      </c>
      <c r="M431" s="9">
        <v>24150</v>
      </c>
      <c r="N431" s="10">
        <v>24700</v>
      </c>
      <c r="O431" s="126">
        <v>25900</v>
      </c>
      <c r="P431" s="126">
        <v>26850</v>
      </c>
    </row>
    <row r="432" spans="2:16" x14ac:dyDescent="0.25">
      <c r="B432" s="7" t="s">
        <v>439</v>
      </c>
      <c r="C432" s="8">
        <v>17450</v>
      </c>
      <c r="D432" s="8">
        <v>18700</v>
      </c>
      <c r="E432" s="8">
        <v>19800</v>
      </c>
      <c r="F432" s="8">
        <v>20300</v>
      </c>
      <c r="G432" s="8">
        <v>21500</v>
      </c>
      <c r="H432" s="8">
        <v>22200</v>
      </c>
      <c r="I432" s="8">
        <v>22250</v>
      </c>
      <c r="J432" s="8">
        <v>22400</v>
      </c>
      <c r="K432" s="8">
        <v>22400</v>
      </c>
      <c r="L432" s="8">
        <v>22400</v>
      </c>
      <c r="M432" s="9">
        <v>22900</v>
      </c>
      <c r="N432" s="10">
        <v>22850</v>
      </c>
      <c r="O432" s="126">
        <v>23600</v>
      </c>
      <c r="P432" s="126">
        <v>23900</v>
      </c>
    </row>
    <row r="433" spans="2:16" x14ac:dyDescent="0.25">
      <c r="B433" s="7" t="s">
        <v>440</v>
      </c>
      <c r="C433" s="8">
        <v>17450</v>
      </c>
      <c r="D433" s="8">
        <v>18700</v>
      </c>
      <c r="E433" s="8">
        <v>26250</v>
      </c>
      <c r="F433" s="8">
        <v>27000</v>
      </c>
      <c r="G433" s="8">
        <v>27000</v>
      </c>
      <c r="H433" s="8">
        <v>27000</v>
      </c>
      <c r="I433" s="8">
        <v>27000</v>
      </c>
      <c r="J433" s="8">
        <v>27000</v>
      </c>
      <c r="K433" s="8">
        <v>27000</v>
      </c>
      <c r="L433" s="8">
        <v>27000</v>
      </c>
      <c r="M433" s="9">
        <v>27000</v>
      </c>
      <c r="N433" s="10">
        <v>26750</v>
      </c>
      <c r="O433" s="126">
        <v>28050</v>
      </c>
      <c r="P433" s="126">
        <v>29450</v>
      </c>
    </row>
    <row r="434" spans="2:16" x14ac:dyDescent="0.25">
      <c r="B434" s="7" t="s">
        <v>441</v>
      </c>
      <c r="C434" s="8">
        <v>17450</v>
      </c>
      <c r="D434" s="8">
        <v>18700</v>
      </c>
      <c r="E434" s="8">
        <v>19800</v>
      </c>
      <c r="F434" s="8">
        <v>20300</v>
      </c>
      <c r="G434" s="8">
        <v>22800</v>
      </c>
      <c r="H434" s="8">
        <v>23450</v>
      </c>
      <c r="I434" s="8">
        <v>23650</v>
      </c>
      <c r="J434" s="8">
        <v>24300</v>
      </c>
      <c r="K434" s="8">
        <v>24300</v>
      </c>
      <c r="L434" s="8">
        <v>24300</v>
      </c>
      <c r="M434" s="9">
        <v>24300</v>
      </c>
      <c r="N434" s="10">
        <v>25000</v>
      </c>
      <c r="O434" s="126">
        <v>23750</v>
      </c>
      <c r="P434" s="126">
        <v>23900</v>
      </c>
    </row>
    <row r="435" spans="2:16" x14ac:dyDescent="0.25">
      <c r="B435" s="7" t="s">
        <v>442</v>
      </c>
      <c r="C435" s="8">
        <v>25650</v>
      </c>
      <c r="D435" s="8">
        <v>27550</v>
      </c>
      <c r="E435" s="8">
        <v>31100</v>
      </c>
      <c r="F435" s="8">
        <v>32250</v>
      </c>
      <c r="G435" s="8">
        <v>33350</v>
      </c>
      <c r="H435" s="8">
        <v>34200</v>
      </c>
      <c r="I435" s="8">
        <v>34200</v>
      </c>
      <c r="J435" s="8">
        <v>34200</v>
      </c>
      <c r="K435" s="8">
        <v>34200</v>
      </c>
      <c r="L435" s="8">
        <v>34200</v>
      </c>
      <c r="M435" s="9">
        <v>35200</v>
      </c>
      <c r="N435" s="10">
        <v>35250</v>
      </c>
      <c r="O435" s="126">
        <v>36150</v>
      </c>
      <c r="P435" s="126">
        <v>36650</v>
      </c>
    </row>
    <row r="436" spans="2:16" x14ac:dyDescent="0.25">
      <c r="B436" s="7" t="s">
        <v>443</v>
      </c>
      <c r="C436" s="8">
        <v>17450</v>
      </c>
      <c r="D436" s="8">
        <v>18700</v>
      </c>
      <c r="E436" s="8">
        <v>19800</v>
      </c>
      <c r="F436" s="8">
        <v>20300</v>
      </c>
      <c r="G436" s="8">
        <v>21500</v>
      </c>
      <c r="H436" s="8">
        <v>22200</v>
      </c>
      <c r="I436" s="8">
        <v>22250</v>
      </c>
      <c r="J436" s="8">
        <v>22400</v>
      </c>
      <c r="K436" s="8">
        <v>22400</v>
      </c>
      <c r="L436" s="8">
        <v>22400</v>
      </c>
      <c r="M436" s="9">
        <v>22900</v>
      </c>
      <c r="N436" s="10">
        <v>22850</v>
      </c>
      <c r="O436" s="126">
        <v>23600</v>
      </c>
      <c r="P436" s="126">
        <v>23900</v>
      </c>
    </row>
    <row r="437" spans="2:16" x14ac:dyDescent="0.25">
      <c r="B437" s="7" t="s">
        <v>444</v>
      </c>
      <c r="C437" s="8">
        <v>17450</v>
      </c>
      <c r="D437" s="8">
        <v>18700</v>
      </c>
      <c r="E437" s="8">
        <v>19800</v>
      </c>
      <c r="F437" s="8">
        <v>20300</v>
      </c>
      <c r="G437" s="8">
        <v>21500</v>
      </c>
      <c r="H437" s="8">
        <v>22200</v>
      </c>
      <c r="I437" s="8">
        <v>22250</v>
      </c>
      <c r="J437" s="8">
        <v>22400</v>
      </c>
      <c r="K437" s="8">
        <v>22400</v>
      </c>
      <c r="L437" s="8">
        <v>22400</v>
      </c>
      <c r="M437" s="9">
        <v>22900</v>
      </c>
      <c r="N437" s="10">
        <v>22850</v>
      </c>
      <c r="O437" s="126">
        <v>23600</v>
      </c>
      <c r="P437" s="126">
        <v>23900</v>
      </c>
    </row>
    <row r="438" spans="2:16" x14ac:dyDescent="0.25">
      <c r="B438" s="7" t="s">
        <v>445</v>
      </c>
      <c r="C438" s="8">
        <v>24050</v>
      </c>
      <c r="D438" s="8">
        <v>24500</v>
      </c>
      <c r="E438" s="8">
        <v>30200</v>
      </c>
      <c r="F438" s="8">
        <v>30700</v>
      </c>
      <c r="G438" s="8">
        <v>31950</v>
      </c>
      <c r="H438" s="8">
        <v>32950</v>
      </c>
      <c r="I438" s="8">
        <v>32950</v>
      </c>
      <c r="J438" s="8">
        <v>32950</v>
      </c>
      <c r="K438" s="8">
        <v>32950</v>
      </c>
      <c r="L438" s="8">
        <v>32950</v>
      </c>
      <c r="M438" s="9">
        <v>33950</v>
      </c>
      <c r="N438" s="10">
        <v>34150</v>
      </c>
      <c r="O438" s="126">
        <v>34750</v>
      </c>
      <c r="P438" s="126">
        <v>35200</v>
      </c>
    </row>
    <row r="439" spans="2:16" x14ac:dyDescent="0.25">
      <c r="B439" s="7" t="s">
        <v>446</v>
      </c>
      <c r="C439" s="8">
        <v>17450</v>
      </c>
      <c r="D439" s="8">
        <v>18700</v>
      </c>
      <c r="E439" s="8">
        <v>19800</v>
      </c>
      <c r="F439" s="8">
        <v>20300</v>
      </c>
      <c r="G439" s="8">
        <v>21500</v>
      </c>
      <c r="H439" s="8">
        <v>22200</v>
      </c>
      <c r="I439" s="8">
        <v>22250</v>
      </c>
      <c r="J439" s="8">
        <v>22400</v>
      </c>
      <c r="K439" s="8">
        <v>22400</v>
      </c>
      <c r="L439" s="8">
        <v>22400</v>
      </c>
      <c r="M439" s="9">
        <v>22900</v>
      </c>
      <c r="N439" s="10">
        <v>22850</v>
      </c>
      <c r="O439" s="126">
        <v>23600</v>
      </c>
      <c r="P439" s="126">
        <v>23900</v>
      </c>
    </row>
    <row r="440" spans="2:16" x14ac:dyDescent="0.25">
      <c r="B440" s="7" t="s">
        <v>447</v>
      </c>
      <c r="C440" s="8">
        <v>17450</v>
      </c>
      <c r="D440" s="8">
        <v>18700</v>
      </c>
      <c r="E440" s="8">
        <v>24300</v>
      </c>
      <c r="F440" s="8">
        <v>25000</v>
      </c>
      <c r="G440" s="8">
        <v>25100</v>
      </c>
      <c r="H440" s="8">
        <v>25800</v>
      </c>
      <c r="I440" s="8">
        <v>26650</v>
      </c>
      <c r="J440" s="8">
        <v>27400</v>
      </c>
      <c r="K440" s="8">
        <v>27400</v>
      </c>
      <c r="L440" s="8">
        <v>27400</v>
      </c>
      <c r="M440" s="9">
        <v>28150</v>
      </c>
      <c r="N440" s="10">
        <v>28350</v>
      </c>
      <c r="O440" s="126">
        <v>29750</v>
      </c>
      <c r="P440" s="126">
        <v>30550</v>
      </c>
    </row>
    <row r="441" spans="2:16" x14ac:dyDescent="0.25">
      <c r="B441" s="7" t="s">
        <v>448</v>
      </c>
      <c r="C441" s="8">
        <v>18150</v>
      </c>
      <c r="D441" s="8">
        <v>19100</v>
      </c>
      <c r="E441" s="8">
        <v>20550</v>
      </c>
      <c r="F441" s="8">
        <v>21500</v>
      </c>
      <c r="G441" s="8">
        <v>21500</v>
      </c>
      <c r="H441" s="8">
        <v>22200</v>
      </c>
      <c r="I441" s="8">
        <v>22350</v>
      </c>
      <c r="J441" s="8">
        <v>23000</v>
      </c>
      <c r="K441" s="8">
        <v>23000</v>
      </c>
      <c r="L441" s="8">
        <v>23000</v>
      </c>
      <c r="M441" s="9">
        <v>23700</v>
      </c>
      <c r="N441" s="10">
        <v>23900</v>
      </c>
      <c r="O441" s="126">
        <v>25000</v>
      </c>
      <c r="P441" s="126">
        <v>25350</v>
      </c>
    </row>
    <row r="442" spans="2:16" x14ac:dyDescent="0.25">
      <c r="B442" s="7" t="s">
        <v>449</v>
      </c>
      <c r="C442" s="8">
        <v>24050</v>
      </c>
      <c r="D442" s="8">
        <v>24500</v>
      </c>
      <c r="E442" s="8">
        <v>30200</v>
      </c>
      <c r="F442" s="8">
        <v>30700</v>
      </c>
      <c r="G442" s="8">
        <v>31950</v>
      </c>
      <c r="H442" s="8">
        <v>32950</v>
      </c>
      <c r="I442" s="8">
        <v>32950</v>
      </c>
      <c r="J442" s="8">
        <v>32950</v>
      </c>
      <c r="K442" s="8">
        <v>32950</v>
      </c>
      <c r="L442" s="8">
        <v>32950</v>
      </c>
      <c r="M442" s="9">
        <v>33950</v>
      </c>
      <c r="N442" s="10">
        <v>34150</v>
      </c>
      <c r="O442" s="126">
        <v>34750</v>
      </c>
      <c r="P442" s="126">
        <v>35200</v>
      </c>
    </row>
    <row r="443" spans="2:16" x14ac:dyDescent="0.25">
      <c r="B443" s="7" t="s">
        <v>450</v>
      </c>
      <c r="C443" s="8">
        <v>17450</v>
      </c>
      <c r="D443" s="8">
        <v>18700</v>
      </c>
      <c r="E443" s="8">
        <v>21800</v>
      </c>
      <c r="F443" s="8">
        <v>22300</v>
      </c>
      <c r="G443" s="8">
        <v>22450</v>
      </c>
      <c r="H443" s="8">
        <v>23300</v>
      </c>
      <c r="I443" s="8">
        <v>23600</v>
      </c>
      <c r="J443" s="8">
        <v>24200</v>
      </c>
      <c r="K443" s="8">
        <v>24200</v>
      </c>
      <c r="L443" s="8">
        <v>24200</v>
      </c>
      <c r="M443" s="9">
        <v>24600</v>
      </c>
      <c r="N443" s="10">
        <v>24550</v>
      </c>
      <c r="O443" s="126">
        <v>24750</v>
      </c>
      <c r="P443" s="126">
        <v>25100</v>
      </c>
    </row>
    <row r="444" spans="2:16" x14ac:dyDescent="0.25">
      <c r="B444" s="7" t="s">
        <v>451</v>
      </c>
      <c r="C444" s="8">
        <v>17450</v>
      </c>
      <c r="D444" s="8">
        <v>18700</v>
      </c>
      <c r="E444" s="8">
        <v>19800</v>
      </c>
      <c r="F444" s="8">
        <v>20300</v>
      </c>
      <c r="G444" s="8">
        <v>21500</v>
      </c>
      <c r="H444" s="8">
        <v>22200</v>
      </c>
      <c r="I444" s="8">
        <v>22250</v>
      </c>
      <c r="J444" s="8">
        <v>22400</v>
      </c>
      <c r="K444" s="8">
        <v>22400</v>
      </c>
      <c r="L444" s="8">
        <v>22400</v>
      </c>
      <c r="M444" s="9">
        <v>22900</v>
      </c>
      <c r="N444" s="10">
        <v>22850</v>
      </c>
      <c r="O444" s="126">
        <v>23600</v>
      </c>
      <c r="P444" s="126">
        <v>23900</v>
      </c>
    </row>
    <row r="445" spans="2:16" x14ac:dyDescent="0.25">
      <c r="B445" s="7" t="s">
        <v>452</v>
      </c>
      <c r="C445" s="8">
        <v>17450</v>
      </c>
      <c r="D445" s="8">
        <v>18700</v>
      </c>
      <c r="E445" s="8">
        <v>19800</v>
      </c>
      <c r="F445" s="8">
        <v>20300</v>
      </c>
      <c r="G445" s="8">
        <v>21500</v>
      </c>
      <c r="H445" s="8">
        <v>22200</v>
      </c>
      <c r="I445" s="8">
        <v>22250</v>
      </c>
      <c r="J445" s="8">
        <v>22400</v>
      </c>
      <c r="K445" s="8">
        <v>22400</v>
      </c>
      <c r="L445" s="8">
        <v>22400</v>
      </c>
      <c r="M445" s="9">
        <v>22900</v>
      </c>
      <c r="N445" s="10">
        <v>22850</v>
      </c>
      <c r="O445" s="126">
        <v>23950</v>
      </c>
      <c r="P445" s="126">
        <v>25100</v>
      </c>
    </row>
    <row r="446" spans="2:16" x14ac:dyDescent="0.25">
      <c r="B446" s="7" t="s">
        <v>453</v>
      </c>
      <c r="C446" s="8">
        <v>18300</v>
      </c>
      <c r="D446" s="8">
        <v>18700</v>
      </c>
      <c r="E446" s="8">
        <v>20650</v>
      </c>
      <c r="F446" s="8">
        <v>21050</v>
      </c>
      <c r="G446" s="8">
        <v>21750</v>
      </c>
      <c r="H446" s="8">
        <v>22200</v>
      </c>
      <c r="I446" s="8">
        <v>22800</v>
      </c>
      <c r="J446" s="8">
        <v>23350</v>
      </c>
      <c r="K446" s="8">
        <v>23350</v>
      </c>
      <c r="L446" s="8">
        <v>23350</v>
      </c>
      <c r="M446" s="9">
        <v>24000</v>
      </c>
      <c r="N446" s="10">
        <v>24300</v>
      </c>
      <c r="O446" s="126">
        <v>24500</v>
      </c>
      <c r="P446" s="126">
        <v>24850</v>
      </c>
    </row>
    <row r="447" spans="2:16" x14ac:dyDescent="0.25">
      <c r="B447" s="7" t="s">
        <v>454</v>
      </c>
      <c r="C447" s="8">
        <v>17450</v>
      </c>
      <c r="D447" s="8">
        <v>18700</v>
      </c>
      <c r="E447" s="8">
        <v>19800</v>
      </c>
      <c r="F447" s="8">
        <v>20300</v>
      </c>
      <c r="G447" s="8">
        <v>21500</v>
      </c>
      <c r="H447" s="8">
        <v>22200</v>
      </c>
      <c r="I447" s="8">
        <v>22250</v>
      </c>
      <c r="J447" s="8">
        <v>22400</v>
      </c>
      <c r="K447" s="8">
        <v>22400</v>
      </c>
      <c r="L447" s="8">
        <v>22400</v>
      </c>
      <c r="M447" s="9">
        <v>22900</v>
      </c>
      <c r="N447" s="10">
        <v>22850</v>
      </c>
      <c r="O447" s="126">
        <v>23600</v>
      </c>
      <c r="P447" s="126">
        <v>23900</v>
      </c>
    </row>
    <row r="448" spans="2:16" x14ac:dyDescent="0.25">
      <c r="B448" s="7" t="s">
        <v>455</v>
      </c>
      <c r="C448" s="8">
        <v>17450</v>
      </c>
      <c r="D448" s="8">
        <v>18700</v>
      </c>
      <c r="E448" s="8">
        <v>19800</v>
      </c>
      <c r="F448" s="8">
        <v>20300</v>
      </c>
      <c r="G448" s="8">
        <v>21500</v>
      </c>
      <c r="H448" s="8">
        <v>22200</v>
      </c>
      <c r="I448" s="8">
        <v>22250</v>
      </c>
      <c r="J448" s="8">
        <v>22400</v>
      </c>
      <c r="K448" s="8">
        <v>22400</v>
      </c>
      <c r="L448" s="8">
        <v>22400</v>
      </c>
      <c r="M448" s="9">
        <v>22900</v>
      </c>
      <c r="N448" s="10">
        <v>22900</v>
      </c>
      <c r="O448" s="126">
        <v>23600</v>
      </c>
      <c r="P448" s="126">
        <v>23900</v>
      </c>
    </row>
    <row r="449" spans="2:16" x14ac:dyDescent="0.25">
      <c r="B449" s="7" t="s">
        <v>456</v>
      </c>
      <c r="C449" s="8">
        <v>17450</v>
      </c>
      <c r="D449" s="8">
        <v>18700</v>
      </c>
      <c r="E449" s="8">
        <v>19800</v>
      </c>
      <c r="F449" s="8">
        <v>20300</v>
      </c>
      <c r="G449" s="8">
        <v>21500</v>
      </c>
      <c r="H449" s="8">
        <v>22200</v>
      </c>
      <c r="I449" s="8">
        <v>22250</v>
      </c>
      <c r="J449" s="8">
        <v>22400</v>
      </c>
      <c r="K449" s="8">
        <v>22400</v>
      </c>
      <c r="L449" s="8">
        <v>22400</v>
      </c>
      <c r="M449" s="9">
        <v>22900</v>
      </c>
      <c r="N449" s="10">
        <v>22850</v>
      </c>
      <c r="O449" s="126">
        <v>23600</v>
      </c>
      <c r="P449" s="126">
        <v>23900</v>
      </c>
    </row>
    <row r="450" spans="2:16" x14ac:dyDescent="0.25">
      <c r="B450" s="7" t="s">
        <v>457</v>
      </c>
      <c r="C450" s="8">
        <v>17500</v>
      </c>
      <c r="D450" s="8">
        <v>18700</v>
      </c>
      <c r="E450" s="8">
        <v>21250</v>
      </c>
      <c r="F450" s="8">
        <v>21400</v>
      </c>
      <c r="G450" s="8">
        <v>22100</v>
      </c>
      <c r="H450" s="8">
        <v>22200</v>
      </c>
      <c r="I450" s="8">
        <v>22350</v>
      </c>
      <c r="J450" s="8">
        <v>23050</v>
      </c>
      <c r="K450" s="8">
        <v>23050</v>
      </c>
      <c r="L450" s="8">
        <v>23050</v>
      </c>
      <c r="M450" s="9">
        <v>23300</v>
      </c>
      <c r="N450" s="10">
        <v>23650</v>
      </c>
      <c r="O450" s="126">
        <v>24750</v>
      </c>
      <c r="P450" s="126">
        <v>25100</v>
      </c>
    </row>
    <row r="451" spans="2:16" x14ac:dyDescent="0.25">
      <c r="B451" s="7" t="s">
        <v>458</v>
      </c>
      <c r="C451" s="8">
        <v>17450</v>
      </c>
      <c r="D451" s="8">
        <v>18700</v>
      </c>
      <c r="E451" s="8">
        <v>19800</v>
      </c>
      <c r="F451" s="8">
        <v>20300</v>
      </c>
      <c r="G451" s="8">
        <v>21500</v>
      </c>
      <c r="H451" s="8">
        <v>22200</v>
      </c>
      <c r="I451" s="8">
        <v>22250</v>
      </c>
      <c r="J451" s="8">
        <v>22400</v>
      </c>
      <c r="K451" s="8">
        <v>22400</v>
      </c>
      <c r="L451" s="8">
        <v>22400</v>
      </c>
      <c r="M451" s="9">
        <v>22900</v>
      </c>
      <c r="N451" s="10">
        <v>22850</v>
      </c>
      <c r="O451" s="126">
        <v>23600</v>
      </c>
      <c r="P451" s="126">
        <v>23900</v>
      </c>
    </row>
    <row r="452" spans="2:16" x14ac:dyDescent="0.25">
      <c r="B452" s="7" t="s">
        <v>459</v>
      </c>
      <c r="C452" s="8">
        <v>18650</v>
      </c>
      <c r="D452" s="8">
        <v>18750</v>
      </c>
      <c r="E452" s="8">
        <v>21300</v>
      </c>
      <c r="F452" s="8">
        <v>21300</v>
      </c>
      <c r="G452" s="8">
        <v>21500</v>
      </c>
      <c r="H452" s="8">
        <v>23000</v>
      </c>
      <c r="I452" s="8">
        <v>23000</v>
      </c>
      <c r="J452" s="8">
        <v>23000</v>
      </c>
      <c r="K452" s="8">
        <v>23000</v>
      </c>
      <c r="L452" s="8">
        <v>23000</v>
      </c>
      <c r="M452" s="9">
        <v>23300</v>
      </c>
      <c r="N452" s="10">
        <v>23450</v>
      </c>
      <c r="O452" s="126">
        <v>24600</v>
      </c>
      <c r="P452" s="126">
        <v>25200</v>
      </c>
    </row>
    <row r="453" spans="2:16" x14ac:dyDescent="0.25">
      <c r="B453" s="7" t="s">
        <v>460</v>
      </c>
      <c r="C453" s="8">
        <v>17450</v>
      </c>
      <c r="D453" s="8">
        <v>18700</v>
      </c>
      <c r="E453" s="8">
        <v>19800</v>
      </c>
      <c r="F453" s="8">
        <v>20300</v>
      </c>
      <c r="G453" s="8">
        <v>21500</v>
      </c>
      <c r="H453" s="8">
        <v>22200</v>
      </c>
      <c r="I453" s="8">
        <v>22250</v>
      </c>
      <c r="J453" s="8">
        <v>22400</v>
      </c>
      <c r="K453" s="8">
        <v>22400</v>
      </c>
      <c r="L453" s="8">
        <v>22400</v>
      </c>
      <c r="M453" s="9">
        <v>22900</v>
      </c>
      <c r="N453" s="10">
        <v>22850</v>
      </c>
      <c r="O453" s="126">
        <v>23600</v>
      </c>
      <c r="P453" s="126">
        <v>23900</v>
      </c>
    </row>
    <row r="454" spans="2:16" x14ac:dyDescent="0.25">
      <c r="B454" s="7" t="s">
        <v>461</v>
      </c>
      <c r="C454" s="8">
        <v>17450</v>
      </c>
      <c r="D454" s="8">
        <v>18700</v>
      </c>
      <c r="E454" s="8">
        <v>19800</v>
      </c>
      <c r="F454" s="8">
        <v>20300</v>
      </c>
      <c r="G454" s="8">
        <v>22150</v>
      </c>
      <c r="H454" s="8">
        <v>22750</v>
      </c>
      <c r="I454" s="8">
        <v>22750</v>
      </c>
      <c r="J454" s="8">
        <v>23350</v>
      </c>
      <c r="K454" s="8">
        <v>23350</v>
      </c>
      <c r="L454" s="8">
        <v>23350</v>
      </c>
      <c r="M454" s="9">
        <v>23400</v>
      </c>
      <c r="N454" s="10">
        <v>24000</v>
      </c>
      <c r="O454" s="126">
        <v>23600</v>
      </c>
      <c r="P454" s="126">
        <v>23900</v>
      </c>
    </row>
    <row r="455" spans="2:16" x14ac:dyDescent="0.25">
      <c r="B455" s="7" t="s">
        <v>462</v>
      </c>
      <c r="C455" s="8">
        <v>24050</v>
      </c>
      <c r="D455" s="8">
        <v>24500</v>
      </c>
      <c r="E455" s="8">
        <v>30200</v>
      </c>
      <c r="F455" s="8">
        <v>30700</v>
      </c>
      <c r="G455" s="8">
        <v>31950</v>
      </c>
      <c r="H455" s="8">
        <v>32950</v>
      </c>
      <c r="I455" s="8">
        <v>32950</v>
      </c>
      <c r="J455" s="8">
        <v>32950</v>
      </c>
      <c r="K455" s="8">
        <v>32950</v>
      </c>
      <c r="L455" s="8">
        <v>32950</v>
      </c>
      <c r="M455" s="9">
        <v>33950</v>
      </c>
      <c r="N455" s="10">
        <v>34150</v>
      </c>
      <c r="O455" s="126">
        <v>34750</v>
      </c>
      <c r="P455" s="126">
        <v>35200</v>
      </c>
    </row>
    <row r="456" spans="2:16" x14ac:dyDescent="0.25">
      <c r="B456" s="7" t="s">
        <v>463</v>
      </c>
      <c r="C456" s="8">
        <v>17450</v>
      </c>
      <c r="D456" s="8">
        <v>18700</v>
      </c>
      <c r="E456" s="8">
        <v>19800</v>
      </c>
      <c r="F456" s="8">
        <v>20300</v>
      </c>
      <c r="G456" s="8">
        <v>21500</v>
      </c>
      <c r="H456" s="8">
        <v>22200</v>
      </c>
      <c r="I456" s="8">
        <v>22250</v>
      </c>
      <c r="J456" s="8">
        <v>22400</v>
      </c>
      <c r="K456" s="8">
        <v>22400</v>
      </c>
      <c r="L456" s="8">
        <v>22400</v>
      </c>
      <c r="M456" s="9">
        <v>22900</v>
      </c>
      <c r="N456" s="10">
        <v>22850</v>
      </c>
      <c r="O456" s="126">
        <v>23600</v>
      </c>
      <c r="P456" s="126">
        <v>23900</v>
      </c>
    </row>
    <row r="457" spans="2:16" x14ac:dyDescent="0.25">
      <c r="B457" s="7" t="s">
        <v>464</v>
      </c>
      <c r="C457" s="8">
        <v>17450</v>
      </c>
      <c r="D457" s="8">
        <v>18700</v>
      </c>
      <c r="E457" s="8">
        <v>19800</v>
      </c>
      <c r="F457" s="8">
        <v>20300</v>
      </c>
      <c r="G457" s="8">
        <v>21500</v>
      </c>
      <c r="H457" s="8">
        <v>22200</v>
      </c>
      <c r="I457" s="8">
        <v>22250</v>
      </c>
      <c r="J457" s="8">
        <v>22400</v>
      </c>
      <c r="K457" s="8">
        <v>22400</v>
      </c>
      <c r="L457" s="8">
        <v>22400</v>
      </c>
      <c r="M457" s="9">
        <v>22900</v>
      </c>
      <c r="N457" s="10">
        <v>22850</v>
      </c>
      <c r="O457" s="126">
        <v>23600</v>
      </c>
      <c r="P457" s="126">
        <v>23900</v>
      </c>
    </row>
    <row r="458" spans="2:16" x14ac:dyDescent="0.25">
      <c r="B458" s="7" t="s">
        <v>465</v>
      </c>
      <c r="C458" s="8">
        <v>20900</v>
      </c>
      <c r="D458" s="8">
        <v>21100</v>
      </c>
      <c r="E458" s="8">
        <v>24300</v>
      </c>
      <c r="F458" s="8">
        <v>24600</v>
      </c>
      <c r="G458" s="8">
        <v>24700</v>
      </c>
      <c r="H458" s="8">
        <v>25700</v>
      </c>
      <c r="I458" s="8">
        <v>25700</v>
      </c>
      <c r="J458" s="8">
        <v>25700</v>
      </c>
      <c r="K458" s="8">
        <v>25700</v>
      </c>
      <c r="L458" s="8">
        <v>25700</v>
      </c>
      <c r="M458" s="9">
        <v>26550</v>
      </c>
      <c r="N458" s="10">
        <v>26850</v>
      </c>
      <c r="O458" s="126">
        <v>27350</v>
      </c>
      <c r="P458" s="126">
        <v>27700</v>
      </c>
    </row>
    <row r="459" spans="2:16" x14ac:dyDescent="0.25">
      <c r="B459" s="7" t="s">
        <v>466</v>
      </c>
      <c r="C459" s="8">
        <v>17450</v>
      </c>
      <c r="D459" s="8">
        <v>18700</v>
      </c>
      <c r="E459" s="8">
        <v>19800</v>
      </c>
      <c r="F459" s="8">
        <v>20300</v>
      </c>
      <c r="G459" s="8">
        <v>21500</v>
      </c>
      <c r="H459" s="8">
        <v>22200</v>
      </c>
      <c r="I459" s="8">
        <v>22250</v>
      </c>
      <c r="J459" s="8">
        <v>22400</v>
      </c>
      <c r="K459" s="8">
        <v>22400</v>
      </c>
      <c r="L459" s="8">
        <v>22400</v>
      </c>
      <c r="M459" s="9">
        <v>22900</v>
      </c>
      <c r="N459" s="10">
        <v>22850</v>
      </c>
      <c r="O459" s="126">
        <v>23600</v>
      </c>
      <c r="P459" s="126">
        <v>23900</v>
      </c>
    </row>
    <row r="460" spans="2:16" x14ac:dyDescent="0.25">
      <c r="B460" s="7" t="s">
        <v>467</v>
      </c>
      <c r="C460" s="8">
        <v>17450</v>
      </c>
      <c r="D460" s="8">
        <v>18700</v>
      </c>
      <c r="E460" s="8">
        <v>19800</v>
      </c>
      <c r="F460" s="8">
        <v>20300</v>
      </c>
      <c r="G460" s="8">
        <v>21500</v>
      </c>
      <c r="H460" s="8">
        <v>22200</v>
      </c>
      <c r="I460" s="8">
        <v>22250</v>
      </c>
      <c r="J460" s="8">
        <v>22400</v>
      </c>
      <c r="K460" s="8">
        <v>22400</v>
      </c>
      <c r="L460" s="8">
        <v>22400</v>
      </c>
      <c r="M460" s="9">
        <v>22900</v>
      </c>
      <c r="N460" s="10">
        <v>22850</v>
      </c>
      <c r="O460" s="126">
        <v>23600</v>
      </c>
      <c r="P460" s="126">
        <v>23900</v>
      </c>
    </row>
    <row r="461" spans="2:16" x14ac:dyDescent="0.25">
      <c r="B461" s="7" t="s">
        <v>468</v>
      </c>
      <c r="C461" s="8">
        <v>24050</v>
      </c>
      <c r="D461" s="8">
        <v>24500</v>
      </c>
      <c r="E461" s="8">
        <v>30200</v>
      </c>
      <c r="F461" s="8">
        <v>30700</v>
      </c>
      <c r="G461" s="8">
        <v>31950</v>
      </c>
      <c r="H461" s="8">
        <v>32950</v>
      </c>
      <c r="I461" s="8">
        <v>32950</v>
      </c>
      <c r="J461" s="8">
        <v>32950</v>
      </c>
      <c r="K461" s="8">
        <v>32950</v>
      </c>
      <c r="L461" s="8">
        <v>32950</v>
      </c>
      <c r="M461" s="9">
        <v>33950</v>
      </c>
      <c r="N461" s="10">
        <v>34150</v>
      </c>
      <c r="O461" s="126">
        <v>34750</v>
      </c>
      <c r="P461" s="126">
        <v>35200</v>
      </c>
    </row>
    <row r="462" spans="2:16" x14ac:dyDescent="0.25">
      <c r="B462" s="7" t="s">
        <v>469</v>
      </c>
      <c r="C462" s="8">
        <v>21000</v>
      </c>
      <c r="D462" s="8">
        <v>21300</v>
      </c>
      <c r="E462" s="8">
        <v>24150</v>
      </c>
      <c r="F462" s="8">
        <v>24500</v>
      </c>
      <c r="G462" s="8">
        <v>26400</v>
      </c>
      <c r="H462" s="8">
        <v>26850</v>
      </c>
      <c r="I462" s="8">
        <v>27350</v>
      </c>
      <c r="J462" s="8">
        <v>28300</v>
      </c>
      <c r="K462" s="8">
        <v>28300</v>
      </c>
      <c r="L462" s="8">
        <v>28350</v>
      </c>
      <c r="M462" s="9">
        <v>28350</v>
      </c>
      <c r="N462" s="10">
        <v>28850</v>
      </c>
      <c r="O462" s="126">
        <v>28750</v>
      </c>
      <c r="P462" s="126">
        <v>29150</v>
      </c>
    </row>
    <row r="463" spans="2:16" x14ac:dyDescent="0.25">
      <c r="B463" s="7" t="s">
        <v>470</v>
      </c>
      <c r="C463" s="8">
        <v>19900</v>
      </c>
      <c r="D463" s="8">
        <v>21300</v>
      </c>
      <c r="E463" s="8">
        <v>22500</v>
      </c>
      <c r="F463" s="8">
        <v>22900</v>
      </c>
      <c r="G463" s="8">
        <v>24150</v>
      </c>
      <c r="H463" s="8">
        <v>24850</v>
      </c>
      <c r="I463" s="8">
        <v>25100</v>
      </c>
      <c r="J463" s="8">
        <v>25700</v>
      </c>
      <c r="K463" s="8">
        <v>25700</v>
      </c>
      <c r="L463" s="8">
        <v>25900</v>
      </c>
      <c r="M463" s="9">
        <v>26850</v>
      </c>
      <c r="N463" s="10">
        <v>27100</v>
      </c>
      <c r="O463" s="126">
        <v>28100</v>
      </c>
      <c r="P463" s="126">
        <v>28500</v>
      </c>
    </row>
    <row r="464" spans="2:16" x14ac:dyDescent="0.25">
      <c r="B464" s="7" t="s">
        <v>471</v>
      </c>
      <c r="C464" s="8">
        <v>19900</v>
      </c>
      <c r="D464" s="8">
        <v>21300</v>
      </c>
      <c r="E464" s="8">
        <v>22500</v>
      </c>
      <c r="F464" s="8">
        <v>22900</v>
      </c>
      <c r="G464" s="8">
        <v>24150</v>
      </c>
      <c r="H464" s="8">
        <v>24850</v>
      </c>
      <c r="I464" s="8">
        <v>25100</v>
      </c>
      <c r="J464" s="8">
        <v>25700</v>
      </c>
      <c r="K464" s="8">
        <v>25700</v>
      </c>
      <c r="L464" s="8">
        <v>25900</v>
      </c>
      <c r="M464" s="9">
        <v>26850</v>
      </c>
      <c r="N464" s="10">
        <v>27100</v>
      </c>
      <c r="O464" s="126">
        <v>28100</v>
      </c>
      <c r="P464" s="126">
        <v>28500</v>
      </c>
    </row>
    <row r="465" spans="2:16" x14ac:dyDescent="0.25">
      <c r="B465" s="7" t="s">
        <v>472</v>
      </c>
      <c r="C465" s="8">
        <v>19900</v>
      </c>
      <c r="D465" s="8">
        <v>21300</v>
      </c>
      <c r="E465" s="8">
        <v>22500</v>
      </c>
      <c r="F465" s="8">
        <v>22900</v>
      </c>
      <c r="G465" s="8">
        <v>24150</v>
      </c>
      <c r="H465" s="8">
        <v>24850</v>
      </c>
      <c r="I465" s="8">
        <v>25100</v>
      </c>
      <c r="J465" s="8">
        <v>25700</v>
      </c>
      <c r="K465" s="8">
        <v>25700</v>
      </c>
      <c r="L465" s="8">
        <v>26700</v>
      </c>
      <c r="M465" s="9">
        <v>26850</v>
      </c>
      <c r="N465" s="10">
        <v>27100</v>
      </c>
      <c r="O465" s="126">
        <v>28100</v>
      </c>
      <c r="P465" s="126">
        <v>28500</v>
      </c>
    </row>
    <row r="466" spans="2:16" x14ac:dyDescent="0.25">
      <c r="B466" s="7" t="s">
        <v>473</v>
      </c>
      <c r="C466" s="8">
        <v>19900</v>
      </c>
      <c r="D466" s="8">
        <v>21300</v>
      </c>
      <c r="E466" s="8">
        <v>22500</v>
      </c>
      <c r="F466" s="8">
        <v>23450</v>
      </c>
      <c r="G466" s="8">
        <v>24150</v>
      </c>
      <c r="H466" s="8">
        <v>24850</v>
      </c>
      <c r="I466" s="8">
        <v>25100</v>
      </c>
      <c r="J466" s="8">
        <v>25700</v>
      </c>
      <c r="K466" s="8">
        <v>25700</v>
      </c>
      <c r="L466" s="8">
        <v>25900</v>
      </c>
      <c r="M466" s="9">
        <v>26850</v>
      </c>
      <c r="N466" s="10">
        <v>27100</v>
      </c>
      <c r="O466" s="126">
        <v>28100</v>
      </c>
      <c r="P466" s="126">
        <v>28500</v>
      </c>
    </row>
    <row r="467" spans="2:16" x14ac:dyDescent="0.25">
      <c r="B467" s="7" t="s">
        <v>474</v>
      </c>
      <c r="C467" s="8">
        <v>19900</v>
      </c>
      <c r="D467" s="8">
        <v>21300</v>
      </c>
      <c r="E467" s="8">
        <v>22500</v>
      </c>
      <c r="F467" s="8">
        <v>22900</v>
      </c>
      <c r="G467" s="8">
        <v>24150</v>
      </c>
      <c r="H467" s="8">
        <v>24850</v>
      </c>
      <c r="I467" s="8">
        <v>25100</v>
      </c>
      <c r="J467" s="8">
        <v>25700</v>
      </c>
      <c r="K467" s="8">
        <v>25700</v>
      </c>
      <c r="L467" s="8">
        <v>25900</v>
      </c>
      <c r="M467" s="9">
        <v>26850</v>
      </c>
      <c r="N467" s="10">
        <v>27100</v>
      </c>
      <c r="O467" s="126">
        <v>28100</v>
      </c>
      <c r="P467" s="126">
        <v>28500</v>
      </c>
    </row>
    <row r="468" spans="2:16" x14ac:dyDescent="0.25">
      <c r="B468" s="7" t="s">
        <v>475</v>
      </c>
      <c r="C468" s="8">
        <v>19900</v>
      </c>
      <c r="D468" s="8">
        <v>21300</v>
      </c>
      <c r="E468" s="8">
        <v>25250</v>
      </c>
      <c r="F468" s="8">
        <v>25950</v>
      </c>
      <c r="G468" s="8">
        <v>27350</v>
      </c>
      <c r="H468" s="8">
        <v>27450</v>
      </c>
      <c r="I468" s="8">
        <v>27850</v>
      </c>
      <c r="J468" s="8">
        <v>28800</v>
      </c>
      <c r="K468" s="8">
        <v>28800</v>
      </c>
      <c r="L468" s="8">
        <v>29100</v>
      </c>
      <c r="M468" s="9">
        <v>30100</v>
      </c>
      <c r="N468" s="10">
        <v>30400</v>
      </c>
      <c r="O468" s="126">
        <v>28900</v>
      </c>
      <c r="P468" s="126">
        <v>29100</v>
      </c>
    </row>
    <row r="469" spans="2:16" x14ac:dyDescent="0.25">
      <c r="B469" s="7" t="s">
        <v>476</v>
      </c>
      <c r="C469" s="8">
        <v>19900</v>
      </c>
      <c r="D469" s="8">
        <v>21300</v>
      </c>
      <c r="E469" s="8">
        <v>22500</v>
      </c>
      <c r="F469" s="8">
        <v>22900</v>
      </c>
      <c r="G469" s="8">
        <v>24150</v>
      </c>
      <c r="H469" s="8">
        <v>24850</v>
      </c>
      <c r="I469" s="8">
        <v>25100</v>
      </c>
      <c r="J469" s="8">
        <v>25700</v>
      </c>
      <c r="K469" s="8">
        <v>25700</v>
      </c>
      <c r="L469" s="8">
        <v>25900</v>
      </c>
      <c r="M469" s="9">
        <v>26850</v>
      </c>
      <c r="N469" s="10">
        <v>27100</v>
      </c>
      <c r="O469" s="126">
        <v>28100</v>
      </c>
      <c r="P469" s="126">
        <v>28500</v>
      </c>
    </row>
    <row r="470" spans="2:16" x14ac:dyDescent="0.25">
      <c r="B470" s="7" t="s">
        <v>477</v>
      </c>
      <c r="C470" s="8">
        <v>19900</v>
      </c>
      <c r="D470" s="8">
        <v>21300</v>
      </c>
      <c r="E470" s="8">
        <v>22500</v>
      </c>
      <c r="F470" s="8">
        <v>22900</v>
      </c>
      <c r="G470" s="8">
        <v>24150</v>
      </c>
      <c r="H470" s="8">
        <v>24850</v>
      </c>
      <c r="I470" s="8">
        <v>25100</v>
      </c>
      <c r="J470" s="8">
        <v>25700</v>
      </c>
      <c r="K470" s="8">
        <v>25700</v>
      </c>
      <c r="L470" s="8">
        <v>25900</v>
      </c>
      <c r="M470" s="9">
        <v>26850</v>
      </c>
      <c r="N470" s="10">
        <v>27100</v>
      </c>
      <c r="O470" s="126">
        <v>28100</v>
      </c>
      <c r="P470" s="126">
        <v>28500</v>
      </c>
    </row>
    <row r="471" spans="2:16" x14ac:dyDescent="0.25">
      <c r="B471" s="7" t="s">
        <v>478</v>
      </c>
      <c r="C471" s="8">
        <v>22200</v>
      </c>
      <c r="D471" s="8">
        <v>22300</v>
      </c>
      <c r="E471" s="8">
        <v>26200</v>
      </c>
      <c r="F471" s="8">
        <v>26200</v>
      </c>
      <c r="G471" s="8">
        <v>26700</v>
      </c>
      <c r="H471" s="8">
        <v>27850</v>
      </c>
      <c r="I471" s="8">
        <v>27850</v>
      </c>
      <c r="J471" s="8">
        <v>28600</v>
      </c>
      <c r="K471" s="8">
        <v>28600</v>
      </c>
      <c r="L471" s="8">
        <v>28750</v>
      </c>
      <c r="M471" s="9">
        <v>30500</v>
      </c>
      <c r="N471" s="10">
        <v>30350</v>
      </c>
      <c r="O471" s="126">
        <v>31450</v>
      </c>
      <c r="P471" s="126">
        <v>31900</v>
      </c>
    </row>
    <row r="472" spans="2:16" x14ac:dyDescent="0.25">
      <c r="B472" s="7" t="s">
        <v>479</v>
      </c>
      <c r="C472" s="8">
        <v>19900</v>
      </c>
      <c r="D472" s="8">
        <v>21300</v>
      </c>
      <c r="E472" s="8">
        <v>22500</v>
      </c>
      <c r="F472" s="8">
        <v>22900</v>
      </c>
      <c r="G472" s="8">
        <v>24150</v>
      </c>
      <c r="H472" s="8">
        <v>24850</v>
      </c>
      <c r="I472" s="8">
        <v>25100</v>
      </c>
      <c r="J472" s="8">
        <v>25700</v>
      </c>
      <c r="K472" s="8">
        <v>25700</v>
      </c>
      <c r="L472" s="8">
        <v>25900</v>
      </c>
      <c r="M472" s="9">
        <v>26850</v>
      </c>
      <c r="N472" s="10">
        <v>27100</v>
      </c>
      <c r="O472" s="126">
        <v>28450</v>
      </c>
      <c r="P472" s="126">
        <v>29600</v>
      </c>
    </row>
    <row r="473" spans="2:16" x14ac:dyDescent="0.25">
      <c r="B473" s="7" t="s">
        <v>480</v>
      </c>
      <c r="C473" s="8">
        <v>19900</v>
      </c>
      <c r="D473" s="8">
        <v>21300</v>
      </c>
      <c r="E473" s="8">
        <v>24750</v>
      </c>
      <c r="F473" s="8">
        <v>24850</v>
      </c>
      <c r="G473" s="8">
        <v>25200</v>
      </c>
      <c r="H473" s="8">
        <v>25550</v>
      </c>
      <c r="I473" s="8">
        <v>26550</v>
      </c>
      <c r="J473" s="8">
        <v>27450</v>
      </c>
      <c r="K473" s="8">
        <v>27450</v>
      </c>
      <c r="L473" s="8">
        <v>27750</v>
      </c>
      <c r="M473" s="9">
        <v>28700</v>
      </c>
      <c r="N473" s="10">
        <v>28950</v>
      </c>
      <c r="O473" s="126">
        <v>28700</v>
      </c>
      <c r="P473" s="126">
        <v>29100</v>
      </c>
    </row>
    <row r="474" spans="2:16" x14ac:dyDescent="0.25">
      <c r="B474" s="7" t="s">
        <v>481</v>
      </c>
      <c r="C474" s="8">
        <v>26800</v>
      </c>
      <c r="D474" s="8">
        <v>28100</v>
      </c>
      <c r="E474" s="8">
        <v>31200</v>
      </c>
      <c r="F474" s="8">
        <v>32200</v>
      </c>
      <c r="G474" s="8">
        <v>32200</v>
      </c>
      <c r="H474" s="8">
        <v>32200</v>
      </c>
      <c r="I474" s="8">
        <v>32650</v>
      </c>
      <c r="J474" s="8">
        <v>33250</v>
      </c>
      <c r="K474" s="8">
        <v>33250</v>
      </c>
      <c r="L474" s="8">
        <v>33550</v>
      </c>
      <c r="M474" s="9">
        <v>34950</v>
      </c>
      <c r="N474" s="10">
        <v>35150</v>
      </c>
      <c r="O474" s="126">
        <v>35300</v>
      </c>
      <c r="P474" s="126">
        <v>35750</v>
      </c>
    </row>
    <row r="475" spans="2:16" x14ac:dyDescent="0.25">
      <c r="B475" s="7" t="s">
        <v>482</v>
      </c>
      <c r="C475" s="8">
        <v>19900</v>
      </c>
      <c r="D475" s="8">
        <v>21300</v>
      </c>
      <c r="E475" s="8">
        <v>22500</v>
      </c>
      <c r="F475" s="8">
        <v>22900</v>
      </c>
      <c r="G475" s="8">
        <v>24150</v>
      </c>
      <c r="H475" s="8">
        <v>24850</v>
      </c>
      <c r="I475" s="8">
        <v>25100</v>
      </c>
      <c r="J475" s="8">
        <v>25700</v>
      </c>
      <c r="K475" s="8">
        <v>25700</v>
      </c>
      <c r="L475" s="8">
        <v>25900</v>
      </c>
      <c r="M475" s="9">
        <v>26850</v>
      </c>
      <c r="N475" s="10">
        <v>27100</v>
      </c>
      <c r="O475" s="126">
        <v>28250</v>
      </c>
      <c r="P475" s="126">
        <v>28650</v>
      </c>
    </row>
    <row r="476" spans="2:16" x14ac:dyDescent="0.25">
      <c r="B476" s="7" t="s">
        <v>483</v>
      </c>
      <c r="C476" s="8">
        <v>19900</v>
      </c>
      <c r="D476" s="8">
        <v>21300</v>
      </c>
      <c r="E476" s="8">
        <v>22500</v>
      </c>
      <c r="F476" s="8">
        <v>22900</v>
      </c>
      <c r="G476" s="8">
        <v>24150</v>
      </c>
      <c r="H476" s="8">
        <v>24850</v>
      </c>
      <c r="I476" s="8">
        <v>25100</v>
      </c>
      <c r="J476" s="8">
        <v>25700</v>
      </c>
      <c r="K476" s="8">
        <v>25700</v>
      </c>
      <c r="L476" s="8">
        <v>25900</v>
      </c>
      <c r="M476" s="9">
        <v>26850</v>
      </c>
      <c r="N476" s="10">
        <v>27100</v>
      </c>
      <c r="O476" s="126">
        <v>28100</v>
      </c>
      <c r="P476" s="126">
        <v>28500</v>
      </c>
    </row>
    <row r="477" spans="2:16" x14ac:dyDescent="0.25">
      <c r="B477" s="7" t="s">
        <v>484</v>
      </c>
      <c r="C477" s="8">
        <v>19900</v>
      </c>
      <c r="D477" s="8">
        <v>21300</v>
      </c>
      <c r="E477" s="8">
        <v>22500</v>
      </c>
      <c r="F477" s="8">
        <v>22900</v>
      </c>
      <c r="G477" s="8">
        <v>24150</v>
      </c>
      <c r="H477" s="8">
        <v>24850</v>
      </c>
      <c r="I477" s="8">
        <v>25100</v>
      </c>
      <c r="J477" s="8">
        <v>25700</v>
      </c>
      <c r="K477" s="8">
        <v>25700</v>
      </c>
      <c r="L477" s="8">
        <v>25900</v>
      </c>
      <c r="M477" s="9">
        <v>26850</v>
      </c>
      <c r="N477" s="10">
        <v>27100</v>
      </c>
      <c r="O477" s="126">
        <v>28100</v>
      </c>
      <c r="P477" s="126">
        <v>28500</v>
      </c>
    </row>
    <row r="478" spans="2:16" x14ac:dyDescent="0.25">
      <c r="B478" s="7" t="s">
        <v>485</v>
      </c>
      <c r="C478" s="8">
        <v>19900</v>
      </c>
      <c r="D478" s="8">
        <v>21300</v>
      </c>
      <c r="E478" s="8">
        <v>25550</v>
      </c>
      <c r="F478" s="8">
        <v>26850</v>
      </c>
      <c r="G478" s="8">
        <v>26850</v>
      </c>
      <c r="H478" s="8">
        <v>26850</v>
      </c>
      <c r="I478" s="8">
        <v>26850</v>
      </c>
      <c r="J478" s="8">
        <v>26850</v>
      </c>
      <c r="K478" s="8">
        <v>26850</v>
      </c>
      <c r="L478" s="8">
        <v>26850</v>
      </c>
      <c r="M478" s="9">
        <v>26850</v>
      </c>
      <c r="N478" s="10">
        <v>27100</v>
      </c>
      <c r="O478" s="126">
        <v>28450</v>
      </c>
      <c r="P478" s="126">
        <v>29850</v>
      </c>
    </row>
    <row r="479" spans="2:16" x14ac:dyDescent="0.25">
      <c r="B479" s="7" t="s">
        <v>486</v>
      </c>
      <c r="C479" s="8">
        <v>19900</v>
      </c>
      <c r="D479" s="8">
        <v>21300</v>
      </c>
      <c r="E479" s="8">
        <v>22500</v>
      </c>
      <c r="F479" s="8">
        <v>22900</v>
      </c>
      <c r="G479" s="8">
        <v>24150</v>
      </c>
      <c r="H479" s="8">
        <v>24850</v>
      </c>
      <c r="I479" s="8">
        <v>25100</v>
      </c>
      <c r="J479" s="8">
        <v>25700</v>
      </c>
      <c r="K479" s="8">
        <v>25700</v>
      </c>
      <c r="L479" s="8">
        <v>25900</v>
      </c>
      <c r="M479" s="9">
        <v>26850</v>
      </c>
      <c r="N479" s="10">
        <v>27100</v>
      </c>
      <c r="O479" s="126">
        <v>28100</v>
      </c>
      <c r="P479" s="126">
        <v>28500</v>
      </c>
    </row>
    <row r="480" spans="2:16" x14ac:dyDescent="0.25">
      <c r="B480" s="7" t="s">
        <v>487</v>
      </c>
      <c r="C480" s="8">
        <v>19900</v>
      </c>
      <c r="D480" s="8">
        <v>21300</v>
      </c>
      <c r="E480" s="8">
        <v>22650</v>
      </c>
      <c r="F480" s="8">
        <v>23600</v>
      </c>
      <c r="G480" s="8">
        <v>24150</v>
      </c>
      <c r="H480" s="8">
        <v>24850</v>
      </c>
      <c r="I480" s="8">
        <v>25100</v>
      </c>
      <c r="J480" s="8">
        <v>25700</v>
      </c>
      <c r="K480" s="8">
        <v>25700</v>
      </c>
      <c r="L480" s="8">
        <v>25900</v>
      </c>
      <c r="M480" s="9">
        <v>26850</v>
      </c>
      <c r="N480" s="10">
        <v>27100</v>
      </c>
      <c r="O480" s="126">
        <v>28100</v>
      </c>
      <c r="P480" s="126">
        <v>28500</v>
      </c>
    </row>
    <row r="481" spans="2:16" x14ac:dyDescent="0.25">
      <c r="B481" s="7" t="s">
        <v>488</v>
      </c>
      <c r="C481" s="8">
        <v>19900</v>
      </c>
      <c r="D481" s="8">
        <v>21300</v>
      </c>
      <c r="E481" s="8">
        <v>22500</v>
      </c>
      <c r="F481" s="8">
        <v>22900</v>
      </c>
      <c r="G481" s="8">
        <v>24150</v>
      </c>
      <c r="H481" s="8">
        <v>24850</v>
      </c>
      <c r="I481" s="8">
        <v>25100</v>
      </c>
      <c r="J481" s="8">
        <v>25700</v>
      </c>
      <c r="K481" s="8">
        <v>25700</v>
      </c>
      <c r="L481" s="8">
        <v>25900</v>
      </c>
      <c r="M481" s="9">
        <v>26850</v>
      </c>
      <c r="N481" s="10">
        <v>27100</v>
      </c>
      <c r="O481" s="126">
        <v>28450</v>
      </c>
      <c r="P481" s="126">
        <v>29400</v>
      </c>
    </row>
    <row r="482" spans="2:16" x14ac:dyDescent="0.25">
      <c r="B482" s="7" t="s">
        <v>489</v>
      </c>
      <c r="C482" s="8">
        <v>19900</v>
      </c>
      <c r="D482" s="8">
        <v>21300</v>
      </c>
      <c r="E482" s="8">
        <v>22500</v>
      </c>
      <c r="F482" s="8">
        <v>22900</v>
      </c>
      <c r="G482" s="8">
        <v>24150</v>
      </c>
      <c r="H482" s="8">
        <v>24850</v>
      </c>
      <c r="I482" s="8">
        <v>25100</v>
      </c>
      <c r="J482" s="8">
        <v>25700</v>
      </c>
      <c r="K482" s="8">
        <v>25700</v>
      </c>
      <c r="L482" s="8">
        <v>25900</v>
      </c>
      <c r="M482" s="9">
        <v>26850</v>
      </c>
      <c r="N482" s="10">
        <v>27100</v>
      </c>
      <c r="O482" s="126">
        <v>28100</v>
      </c>
      <c r="P482" s="126">
        <v>28500</v>
      </c>
    </row>
    <row r="483" spans="2:16" x14ac:dyDescent="0.25">
      <c r="B483" s="7" t="s">
        <v>490</v>
      </c>
      <c r="C483" s="8">
        <v>23000</v>
      </c>
      <c r="D483" s="8">
        <v>24050</v>
      </c>
      <c r="E483" s="8">
        <v>25950</v>
      </c>
      <c r="F483" s="8">
        <v>26150</v>
      </c>
      <c r="G483" s="8">
        <v>26150</v>
      </c>
      <c r="H483" s="8">
        <v>26300</v>
      </c>
      <c r="I483" s="8">
        <v>27550</v>
      </c>
      <c r="J483" s="8">
        <v>27850</v>
      </c>
      <c r="K483" s="8">
        <v>27850</v>
      </c>
      <c r="L483" s="8">
        <v>27850</v>
      </c>
      <c r="M483" s="9">
        <v>29400</v>
      </c>
      <c r="N483" s="10">
        <v>29200</v>
      </c>
      <c r="O483" s="126">
        <v>29400</v>
      </c>
      <c r="P483" s="126">
        <v>29800</v>
      </c>
    </row>
    <row r="484" spans="2:16" x14ac:dyDescent="0.25">
      <c r="B484" s="7" t="s">
        <v>491</v>
      </c>
      <c r="C484" s="8">
        <v>19900</v>
      </c>
      <c r="D484" s="8">
        <v>21300</v>
      </c>
      <c r="E484" s="8">
        <v>22500</v>
      </c>
      <c r="F484" s="8">
        <v>22900</v>
      </c>
      <c r="G484" s="8">
        <v>24150</v>
      </c>
      <c r="H484" s="8">
        <v>24850</v>
      </c>
      <c r="I484" s="8">
        <v>25100</v>
      </c>
      <c r="J484" s="8">
        <v>25700</v>
      </c>
      <c r="K484" s="8">
        <v>25700</v>
      </c>
      <c r="L484" s="8">
        <v>25900</v>
      </c>
      <c r="M484" s="9">
        <v>26850</v>
      </c>
      <c r="N484" s="10">
        <v>27100</v>
      </c>
      <c r="O484" s="126">
        <v>28100</v>
      </c>
      <c r="P484" s="126">
        <v>28500</v>
      </c>
    </row>
    <row r="485" spans="2:16" x14ac:dyDescent="0.25">
      <c r="B485" s="7" t="s">
        <v>492</v>
      </c>
      <c r="C485" s="8">
        <v>19900</v>
      </c>
      <c r="D485" s="8">
        <v>21300</v>
      </c>
      <c r="E485" s="8">
        <v>23450</v>
      </c>
      <c r="F485" s="8">
        <v>23450</v>
      </c>
      <c r="G485" s="8">
        <v>24250</v>
      </c>
      <c r="H485" s="8">
        <v>24850</v>
      </c>
      <c r="I485" s="8">
        <v>25150</v>
      </c>
      <c r="J485" s="8">
        <v>26100</v>
      </c>
      <c r="K485" s="8">
        <v>26100</v>
      </c>
      <c r="L485" s="8">
        <v>26100</v>
      </c>
      <c r="M485" s="9">
        <v>27500</v>
      </c>
      <c r="N485" s="10">
        <v>27450</v>
      </c>
      <c r="O485" s="126">
        <v>28100</v>
      </c>
      <c r="P485" s="126">
        <v>28500</v>
      </c>
    </row>
    <row r="486" spans="2:16" x14ac:dyDescent="0.25">
      <c r="B486" s="7" t="s">
        <v>493</v>
      </c>
      <c r="C486" s="8">
        <v>19900</v>
      </c>
      <c r="D486" s="8">
        <v>21300</v>
      </c>
      <c r="E486" s="8">
        <v>22500</v>
      </c>
      <c r="F486" s="8">
        <v>22900</v>
      </c>
      <c r="G486" s="8">
        <v>24150</v>
      </c>
      <c r="H486" s="8">
        <v>24850</v>
      </c>
      <c r="I486" s="8">
        <v>25100</v>
      </c>
      <c r="J486" s="8">
        <v>25700</v>
      </c>
      <c r="K486" s="8">
        <v>25700</v>
      </c>
      <c r="L486" s="8">
        <v>25900</v>
      </c>
      <c r="M486" s="9">
        <v>26850</v>
      </c>
      <c r="N486" s="10">
        <v>27100</v>
      </c>
      <c r="O486" s="126">
        <v>28100</v>
      </c>
      <c r="P486" s="126">
        <v>28500</v>
      </c>
    </row>
    <row r="487" spans="2:16" x14ac:dyDescent="0.25">
      <c r="B487" s="7" t="s">
        <v>494</v>
      </c>
      <c r="C487" s="8">
        <v>19900</v>
      </c>
      <c r="D487" s="8">
        <v>21300</v>
      </c>
      <c r="E487" s="8">
        <v>22500</v>
      </c>
      <c r="F487" s="8">
        <v>22900</v>
      </c>
      <c r="G487" s="8">
        <v>24600</v>
      </c>
      <c r="H487" s="8">
        <v>24850</v>
      </c>
      <c r="I487" s="8">
        <v>25100</v>
      </c>
      <c r="J487" s="8">
        <v>27850</v>
      </c>
      <c r="K487" s="8">
        <v>27850</v>
      </c>
      <c r="L487" s="8">
        <v>27850</v>
      </c>
      <c r="M487" s="9">
        <v>29400</v>
      </c>
      <c r="N487" s="10">
        <v>29200</v>
      </c>
      <c r="O487" s="126">
        <v>29400</v>
      </c>
      <c r="P487" s="126">
        <v>29800</v>
      </c>
    </row>
    <row r="488" spans="2:16" x14ac:dyDescent="0.25">
      <c r="B488" s="7" t="s">
        <v>495</v>
      </c>
      <c r="C488" s="8">
        <v>19900</v>
      </c>
      <c r="D488" s="8">
        <v>21300</v>
      </c>
      <c r="E488" s="8">
        <v>24650</v>
      </c>
      <c r="F488" s="8">
        <v>25650</v>
      </c>
      <c r="G488" s="8">
        <v>25700</v>
      </c>
      <c r="H488" s="8">
        <v>26650</v>
      </c>
      <c r="I488" s="8">
        <v>26800</v>
      </c>
      <c r="J488" s="8">
        <v>27700</v>
      </c>
      <c r="K488" s="8">
        <v>27700</v>
      </c>
      <c r="L488" s="8">
        <v>27750</v>
      </c>
      <c r="M488" s="9">
        <v>28450</v>
      </c>
      <c r="N488" s="10">
        <v>28400</v>
      </c>
      <c r="O488" s="126">
        <v>29050</v>
      </c>
      <c r="P488" s="126">
        <v>29450</v>
      </c>
    </row>
    <row r="489" spans="2:16" x14ac:dyDescent="0.25">
      <c r="B489" s="7" t="s">
        <v>496</v>
      </c>
      <c r="C489" s="8">
        <v>26800</v>
      </c>
      <c r="D489" s="8">
        <v>28100</v>
      </c>
      <c r="E489" s="8">
        <v>31200</v>
      </c>
      <c r="F489" s="8">
        <v>32200</v>
      </c>
      <c r="G489" s="8">
        <v>32200</v>
      </c>
      <c r="H489" s="8">
        <v>32200</v>
      </c>
      <c r="I489" s="8">
        <v>32650</v>
      </c>
      <c r="J489" s="8">
        <v>33250</v>
      </c>
      <c r="K489" s="8">
        <v>33250</v>
      </c>
      <c r="L489" s="8">
        <v>33550</v>
      </c>
      <c r="M489" s="9">
        <v>34950</v>
      </c>
      <c r="N489" s="10">
        <v>35150</v>
      </c>
      <c r="O489" s="126">
        <v>35300</v>
      </c>
      <c r="P489" s="126">
        <v>35750</v>
      </c>
    </row>
    <row r="490" spans="2:16" x14ac:dyDescent="0.25">
      <c r="B490" s="7" t="s">
        <v>497</v>
      </c>
      <c r="C490" s="8">
        <v>19900</v>
      </c>
      <c r="D490" s="8">
        <v>21300</v>
      </c>
      <c r="E490" s="8">
        <v>22500</v>
      </c>
      <c r="F490" s="8">
        <v>22900</v>
      </c>
      <c r="G490" s="8">
        <v>24150</v>
      </c>
      <c r="H490" s="8">
        <v>24850</v>
      </c>
      <c r="I490" s="8">
        <v>25100</v>
      </c>
      <c r="J490" s="8">
        <v>25700</v>
      </c>
      <c r="K490" s="8">
        <v>25700</v>
      </c>
      <c r="L490" s="8">
        <v>25900</v>
      </c>
      <c r="M490" s="9">
        <v>26850</v>
      </c>
      <c r="N490" s="10">
        <v>27100</v>
      </c>
      <c r="O490" s="126">
        <v>28350</v>
      </c>
      <c r="P490" s="126">
        <v>28750</v>
      </c>
    </row>
    <row r="491" spans="2:16" x14ac:dyDescent="0.25">
      <c r="B491" s="7" t="s">
        <v>498</v>
      </c>
      <c r="C491" s="8">
        <v>19900</v>
      </c>
      <c r="D491" s="8">
        <v>21300</v>
      </c>
      <c r="E491" s="8">
        <v>22900</v>
      </c>
      <c r="F491" s="8">
        <v>22900</v>
      </c>
      <c r="G491" s="8">
        <v>24600</v>
      </c>
      <c r="H491" s="8">
        <v>24950</v>
      </c>
      <c r="I491" s="8">
        <v>25250</v>
      </c>
      <c r="J491" s="8">
        <v>26000</v>
      </c>
      <c r="K491" s="8">
        <v>26000</v>
      </c>
      <c r="L491" s="8">
        <v>26250</v>
      </c>
      <c r="M491" s="9">
        <v>26950</v>
      </c>
      <c r="N491" s="10">
        <v>27200</v>
      </c>
      <c r="O491" s="126">
        <v>28100</v>
      </c>
      <c r="P491" s="126">
        <v>28500</v>
      </c>
    </row>
    <row r="492" spans="2:16" x14ac:dyDescent="0.25">
      <c r="B492" s="7" t="s">
        <v>499</v>
      </c>
      <c r="C492" s="8">
        <v>19900</v>
      </c>
      <c r="D492" s="8">
        <v>21300</v>
      </c>
      <c r="E492" s="8">
        <v>22500</v>
      </c>
      <c r="F492" s="8">
        <v>22900</v>
      </c>
      <c r="G492" s="8">
        <v>24150</v>
      </c>
      <c r="H492" s="8">
        <v>24850</v>
      </c>
      <c r="I492" s="8">
        <v>25100</v>
      </c>
      <c r="J492" s="8">
        <v>25700</v>
      </c>
      <c r="K492" s="8">
        <v>25700</v>
      </c>
      <c r="L492" s="8">
        <v>25900</v>
      </c>
      <c r="M492" s="9">
        <v>26850</v>
      </c>
      <c r="N492" s="10">
        <v>27100</v>
      </c>
      <c r="O492" s="126">
        <v>28100</v>
      </c>
      <c r="P492" s="126">
        <v>28500</v>
      </c>
    </row>
    <row r="493" spans="2:16" x14ac:dyDescent="0.25">
      <c r="B493" s="7" t="s">
        <v>500</v>
      </c>
      <c r="C493" s="8">
        <v>19900</v>
      </c>
      <c r="D493" s="8">
        <v>21300</v>
      </c>
      <c r="E493" s="8">
        <v>22500</v>
      </c>
      <c r="F493" s="8">
        <v>22900</v>
      </c>
      <c r="G493" s="8">
        <v>24150</v>
      </c>
      <c r="H493" s="8">
        <v>24850</v>
      </c>
      <c r="I493" s="8">
        <v>25100</v>
      </c>
      <c r="J493" s="8">
        <v>25700</v>
      </c>
      <c r="K493" s="8">
        <v>25700</v>
      </c>
      <c r="L493" s="8">
        <v>25900</v>
      </c>
      <c r="M493" s="9">
        <v>26850</v>
      </c>
      <c r="N493" s="10">
        <v>27100</v>
      </c>
      <c r="O493" s="126">
        <v>28100</v>
      </c>
      <c r="P493" s="126">
        <v>28500</v>
      </c>
    </row>
    <row r="494" spans="2:16" x14ac:dyDescent="0.25">
      <c r="B494" s="7" t="s">
        <v>501</v>
      </c>
      <c r="C494" s="8">
        <v>19900</v>
      </c>
      <c r="D494" s="8">
        <v>21300</v>
      </c>
      <c r="E494" s="8">
        <v>22500</v>
      </c>
      <c r="F494" s="8">
        <v>22900</v>
      </c>
      <c r="G494" s="8">
        <v>24150</v>
      </c>
      <c r="H494" s="8">
        <v>24850</v>
      </c>
      <c r="I494" s="8">
        <v>25100</v>
      </c>
      <c r="J494" s="8">
        <v>25700</v>
      </c>
      <c r="K494" s="8">
        <v>25700</v>
      </c>
      <c r="L494" s="8">
        <v>25900</v>
      </c>
      <c r="M494" s="9">
        <v>26850</v>
      </c>
      <c r="N494" s="10">
        <v>27100</v>
      </c>
      <c r="O494" s="126">
        <v>28100</v>
      </c>
      <c r="P494" s="126">
        <v>28500</v>
      </c>
    </row>
    <row r="495" spans="2:16" x14ac:dyDescent="0.25">
      <c r="B495" s="7" t="s">
        <v>502</v>
      </c>
      <c r="C495" s="8">
        <v>19900</v>
      </c>
      <c r="D495" s="8">
        <v>21300</v>
      </c>
      <c r="E495" s="8">
        <v>22500</v>
      </c>
      <c r="F495" s="8">
        <v>23200</v>
      </c>
      <c r="G495" s="8">
        <v>24550</v>
      </c>
      <c r="H495" s="8">
        <v>25750</v>
      </c>
      <c r="I495" s="8">
        <v>25750</v>
      </c>
      <c r="J495" s="8">
        <v>26700</v>
      </c>
      <c r="K495" s="8">
        <v>26700</v>
      </c>
      <c r="L495" s="8">
        <v>26700</v>
      </c>
      <c r="M495" s="9">
        <v>27800</v>
      </c>
      <c r="N495" s="10">
        <v>27850</v>
      </c>
      <c r="O495" s="126">
        <v>28450</v>
      </c>
      <c r="P495" s="126">
        <v>28850</v>
      </c>
    </row>
    <row r="496" spans="2:16" x14ac:dyDescent="0.25">
      <c r="B496" s="7" t="s">
        <v>503</v>
      </c>
      <c r="C496" s="8">
        <v>19900</v>
      </c>
      <c r="D496" s="8">
        <v>21300</v>
      </c>
      <c r="E496" s="8">
        <v>22500</v>
      </c>
      <c r="F496" s="8">
        <v>22900</v>
      </c>
      <c r="G496" s="8">
        <v>24150</v>
      </c>
      <c r="H496" s="8">
        <v>24850</v>
      </c>
      <c r="I496" s="8">
        <v>25100</v>
      </c>
      <c r="J496" s="8">
        <v>25700</v>
      </c>
      <c r="K496" s="8">
        <v>25700</v>
      </c>
      <c r="L496" s="8">
        <v>25900</v>
      </c>
      <c r="M496" s="9">
        <v>26850</v>
      </c>
      <c r="N496" s="10">
        <v>27100</v>
      </c>
      <c r="O496" s="126">
        <v>28100</v>
      </c>
      <c r="P496" s="126">
        <v>28500</v>
      </c>
    </row>
    <row r="497" spans="2:16" x14ac:dyDescent="0.25">
      <c r="B497" s="7" t="s">
        <v>504</v>
      </c>
      <c r="C497" s="8">
        <v>19900</v>
      </c>
      <c r="D497" s="8">
        <v>21300</v>
      </c>
      <c r="E497" s="8">
        <v>22500</v>
      </c>
      <c r="F497" s="8">
        <v>22900</v>
      </c>
      <c r="G497" s="8">
        <v>24150</v>
      </c>
      <c r="H497" s="8">
        <v>24850</v>
      </c>
      <c r="I497" s="8">
        <v>25100</v>
      </c>
      <c r="J497" s="8">
        <v>25700</v>
      </c>
      <c r="K497" s="8">
        <v>25700</v>
      </c>
      <c r="L497" s="8">
        <v>25900</v>
      </c>
      <c r="M497" s="9">
        <v>26850</v>
      </c>
      <c r="N497" s="10">
        <v>27100</v>
      </c>
      <c r="O497" s="126">
        <v>28100</v>
      </c>
      <c r="P497" s="126">
        <v>28500</v>
      </c>
    </row>
    <row r="498" spans="2:16" x14ac:dyDescent="0.25">
      <c r="B498" s="7" t="s">
        <v>505</v>
      </c>
      <c r="C498" s="8">
        <v>19900</v>
      </c>
      <c r="D498" s="8">
        <v>21300</v>
      </c>
      <c r="E498" s="8">
        <v>22500</v>
      </c>
      <c r="F498" s="8">
        <v>22900</v>
      </c>
      <c r="G498" s="8">
        <v>24750</v>
      </c>
      <c r="H498" s="8">
        <v>26900</v>
      </c>
      <c r="I498" s="8">
        <v>26900</v>
      </c>
      <c r="J498" s="8">
        <v>26900</v>
      </c>
      <c r="K498" s="8">
        <v>26900</v>
      </c>
      <c r="L498" s="8">
        <v>26900</v>
      </c>
      <c r="M498" s="9">
        <v>27550</v>
      </c>
      <c r="N498" s="10">
        <v>27800</v>
      </c>
      <c r="O498" s="126">
        <v>28100</v>
      </c>
      <c r="P498" s="126">
        <v>28500</v>
      </c>
    </row>
    <row r="499" spans="2:16" x14ac:dyDescent="0.25">
      <c r="B499" s="7" t="s">
        <v>506</v>
      </c>
      <c r="C499" s="8">
        <v>19900</v>
      </c>
      <c r="D499" s="8">
        <v>21300</v>
      </c>
      <c r="E499" s="8">
        <v>22500</v>
      </c>
      <c r="F499" s="8">
        <v>22900</v>
      </c>
      <c r="G499" s="8">
        <v>24150</v>
      </c>
      <c r="H499" s="8">
        <v>24850</v>
      </c>
      <c r="I499" s="8">
        <v>25100</v>
      </c>
      <c r="J499" s="8">
        <v>25700</v>
      </c>
      <c r="K499" s="8">
        <v>25700</v>
      </c>
      <c r="L499" s="8">
        <v>25900</v>
      </c>
      <c r="M499" s="9">
        <v>26850</v>
      </c>
      <c r="N499" s="10">
        <v>27100</v>
      </c>
      <c r="O499" s="126">
        <v>28100</v>
      </c>
      <c r="P499" s="126">
        <v>28500</v>
      </c>
    </row>
    <row r="500" spans="2:16" x14ac:dyDescent="0.25">
      <c r="B500" s="7" t="s">
        <v>507</v>
      </c>
      <c r="C500" s="8">
        <v>19900</v>
      </c>
      <c r="D500" s="8">
        <v>21300</v>
      </c>
      <c r="E500" s="8">
        <v>22500</v>
      </c>
      <c r="F500" s="8">
        <v>22900</v>
      </c>
      <c r="G500" s="8">
        <v>24150</v>
      </c>
      <c r="H500" s="8">
        <v>24850</v>
      </c>
      <c r="I500" s="8">
        <v>25100</v>
      </c>
      <c r="J500" s="8">
        <v>25700</v>
      </c>
      <c r="K500" s="8">
        <v>25700</v>
      </c>
      <c r="L500" s="8">
        <v>25900</v>
      </c>
      <c r="M500" s="9">
        <v>26850</v>
      </c>
      <c r="N500" s="10">
        <v>27100</v>
      </c>
      <c r="O500" s="126">
        <v>28100</v>
      </c>
      <c r="P500" s="126">
        <v>28500</v>
      </c>
    </row>
    <row r="501" spans="2:16" x14ac:dyDescent="0.25">
      <c r="B501" s="7" t="s">
        <v>508</v>
      </c>
      <c r="C501" s="8">
        <v>22650</v>
      </c>
      <c r="D501" s="8">
        <v>24050</v>
      </c>
      <c r="E501" s="8">
        <v>25250</v>
      </c>
      <c r="F501" s="8">
        <v>25250</v>
      </c>
      <c r="G501" s="8">
        <v>25250</v>
      </c>
      <c r="H501" s="8">
        <v>26150</v>
      </c>
      <c r="I501" s="8">
        <v>26400</v>
      </c>
      <c r="J501" s="8">
        <v>27250</v>
      </c>
      <c r="K501" s="8">
        <v>27250</v>
      </c>
      <c r="L501" s="8">
        <v>27350</v>
      </c>
      <c r="M501" s="9">
        <v>27600</v>
      </c>
      <c r="N501" s="10">
        <v>27650</v>
      </c>
      <c r="O501" s="126">
        <v>28200</v>
      </c>
      <c r="P501" s="126">
        <v>28550</v>
      </c>
    </row>
    <row r="502" spans="2:16" x14ac:dyDescent="0.25">
      <c r="B502" s="7" t="s">
        <v>509</v>
      </c>
      <c r="C502" s="8">
        <v>19900</v>
      </c>
      <c r="D502" s="8">
        <v>21300</v>
      </c>
      <c r="E502" s="8">
        <v>23850</v>
      </c>
      <c r="F502" s="8">
        <v>24100</v>
      </c>
      <c r="G502" s="8">
        <v>26650</v>
      </c>
      <c r="H502" s="8">
        <v>26650</v>
      </c>
      <c r="I502" s="8">
        <v>27350</v>
      </c>
      <c r="J502" s="8">
        <v>28350</v>
      </c>
      <c r="K502" s="8">
        <v>28350</v>
      </c>
      <c r="L502" s="8">
        <v>28550</v>
      </c>
      <c r="M502" s="9">
        <v>29450</v>
      </c>
      <c r="N502" s="10">
        <v>29750</v>
      </c>
      <c r="O502" s="126">
        <v>30300</v>
      </c>
      <c r="P502" s="126">
        <v>30750</v>
      </c>
    </row>
    <row r="503" spans="2:16" x14ac:dyDescent="0.25">
      <c r="B503" s="7" t="s">
        <v>510</v>
      </c>
      <c r="C503" s="8">
        <v>19900</v>
      </c>
      <c r="D503" s="8">
        <v>21300</v>
      </c>
      <c r="E503" s="8">
        <v>22500</v>
      </c>
      <c r="F503" s="8">
        <v>22900</v>
      </c>
      <c r="G503" s="8">
        <v>24150</v>
      </c>
      <c r="H503" s="8">
        <v>24850</v>
      </c>
      <c r="I503" s="8">
        <v>25100</v>
      </c>
      <c r="J503" s="8">
        <v>25700</v>
      </c>
      <c r="K503" s="8">
        <v>25700</v>
      </c>
      <c r="L503" s="8">
        <v>25900</v>
      </c>
      <c r="M503" s="9">
        <v>26850</v>
      </c>
      <c r="N503" s="10">
        <v>27100</v>
      </c>
      <c r="O503" s="126">
        <v>28100</v>
      </c>
      <c r="P503" s="126">
        <v>28500</v>
      </c>
    </row>
    <row r="504" spans="2:16" x14ac:dyDescent="0.25">
      <c r="B504" s="7" t="s">
        <v>511</v>
      </c>
      <c r="C504" s="8">
        <v>19900</v>
      </c>
      <c r="D504" s="8">
        <v>21300</v>
      </c>
      <c r="E504" s="8">
        <v>22500</v>
      </c>
      <c r="F504" s="8">
        <v>22900</v>
      </c>
      <c r="G504" s="8">
        <v>24150</v>
      </c>
      <c r="H504" s="8">
        <v>24850</v>
      </c>
      <c r="I504" s="8">
        <v>25100</v>
      </c>
      <c r="J504" s="8">
        <v>25700</v>
      </c>
      <c r="K504" s="8">
        <v>25700</v>
      </c>
      <c r="L504" s="8">
        <v>25900</v>
      </c>
      <c r="M504" s="9">
        <v>26850</v>
      </c>
      <c r="N504" s="10">
        <v>27100</v>
      </c>
      <c r="O504" s="126">
        <v>28100</v>
      </c>
      <c r="P504" s="126">
        <v>28500</v>
      </c>
    </row>
    <row r="505" spans="2:16" x14ac:dyDescent="0.25">
      <c r="B505" s="7" t="s">
        <v>512</v>
      </c>
      <c r="C505" s="8">
        <v>19900</v>
      </c>
      <c r="D505" s="8">
        <v>21300</v>
      </c>
      <c r="E505" s="8">
        <v>22500</v>
      </c>
      <c r="F505" s="8">
        <v>22900</v>
      </c>
      <c r="G505" s="8">
        <v>24150</v>
      </c>
      <c r="H505" s="8">
        <v>24850</v>
      </c>
      <c r="I505" s="8">
        <v>25100</v>
      </c>
      <c r="J505" s="8">
        <v>25700</v>
      </c>
      <c r="K505" s="8">
        <v>25700</v>
      </c>
      <c r="L505" s="8">
        <v>25900</v>
      </c>
      <c r="M505" s="9">
        <v>26850</v>
      </c>
      <c r="N505" s="10">
        <v>27100</v>
      </c>
      <c r="O505" s="126">
        <v>28100</v>
      </c>
      <c r="P505" s="126">
        <v>28500</v>
      </c>
    </row>
    <row r="506" spans="2:16" x14ac:dyDescent="0.25">
      <c r="B506" s="7" t="s">
        <v>513</v>
      </c>
      <c r="C506" s="8">
        <v>19900</v>
      </c>
      <c r="D506" s="8">
        <v>21300</v>
      </c>
      <c r="E506" s="8">
        <v>22500</v>
      </c>
      <c r="F506" s="8">
        <v>22900</v>
      </c>
      <c r="G506" s="8">
        <v>24150</v>
      </c>
      <c r="H506" s="8">
        <v>24850</v>
      </c>
      <c r="I506" s="8">
        <v>25100</v>
      </c>
      <c r="J506" s="8">
        <v>25700</v>
      </c>
      <c r="K506" s="8">
        <v>25700</v>
      </c>
      <c r="L506" s="8">
        <v>25900</v>
      </c>
      <c r="M506" s="9">
        <v>26850</v>
      </c>
      <c r="N506" s="10">
        <v>27100</v>
      </c>
      <c r="O506" s="126">
        <v>28100</v>
      </c>
      <c r="P506" s="126">
        <v>28500</v>
      </c>
    </row>
    <row r="507" spans="2:16" x14ac:dyDescent="0.25">
      <c r="B507" s="7" t="s">
        <v>514</v>
      </c>
      <c r="C507" s="8">
        <v>19900</v>
      </c>
      <c r="D507" s="8">
        <v>21300</v>
      </c>
      <c r="E507" s="8">
        <v>22500</v>
      </c>
      <c r="F507" s="8">
        <v>22900</v>
      </c>
      <c r="G507" s="8">
        <v>24150</v>
      </c>
      <c r="H507" s="8">
        <v>24850</v>
      </c>
      <c r="I507" s="8">
        <v>25100</v>
      </c>
      <c r="J507" s="8">
        <v>25700</v>
      </c>
      <c r="K507" s="8">
        <v>25700</v>
      </c>
      <c r="L507" s="8">
        <v>25900</v>
      </c>
      <c r="M507" s="9">
        <v>26850</v>
      </c>
      <c r="N507" s="10">
        <v>27100</v>
      </c>
      <c r="O507" s="126">
        <v>28100</v>
      </c>
      <c r="P507" s="126">
        <v>28500</v>
      </c>
    </row>
    <row r="508" spans="2:16" x14ac:dyDescent="0.25">
      <c r="B508" s="7" t="s">
        <v>515</v>
      </c>
      <c r="C508" s="8">
        <v>19900</v>
      </c>
      <c r="D508" s="8">
        <v>21300</v>
      </c>
      <c r="E508" s="8">
        <v>22500</v>
      </c>
      <c r="F508" s="8">
        <v>22900</v>
      </c>
      <c r="G508" s="8">
        <v>24150</v>
      </c>
      <c r="H508" s="8">
        <v>24850</v>
      </c>
      <c r="I508" s="8">
        <v>25100</v>
      </c>
      <c r="J508" s="8">
        <v>25700</v>
      </c>
      <c r="K508" s="8">
        <v>25700</v>
      </c>
      <c r="L508" s="8">
        <v>25900</v>
      </c>
      <c r="M508" s="9">
        <v>26850</v>
      </c>
      <c r="N508" s="10">
        <v>27100</v>
      </c>
      <c r="O508" s="126">
        <v>28450</v>
      </c>
      <c r="P508" s="126">
        <v>28900</v>
      </c>
    </row>
    <row r="509" spans="2:16" x14ac:dyDescent="0.25">
      <c r="B509" s="7" t="s">
        <v>516</v>
      </c>
      <c r="C509" s="8">
        <v>19900</v>
      </c>
      <c r="D509" s="8">
        <v>21300</v>
      </c>
      <c r="E509" s="8">
        <v>22850</v>
      </c>
      <c r="F509" s="8">
        <v>23050</v>
      </c>
      <c r="G509" s="8">
        <v>24150</v>
      </c>
      <c r="H509" s="8">
        <v>24850</v>
      </c>
      <c r="I509" s="8">
        <v>25100</v>
      </c>
      <c r="J509" s="8">
        <v>25700</v>
      </c>
      <c r="K509" s="8">
        <v>25700</v>
      </c>
      <c r="L509" s="8">
        <v>25900</v>
      </c>
      <c r="M509" s="9">
        <v>26850</v>
      </c>
      <c r="N509" s="10">
        <v>27100</v>
      </c>
      <c r="O509" s="126">
        <v>28100</v>
      </c>
      <c r="P509" s="126">
        <v>28500</v>
      </c>
    </row>
    <row r="510" spans="2:16" x14ac:dyDescent="0.25">
      <c r="B510" s="7" t="s">
        <v>517</v>
      </c>
      <c r="C510" s="8">
        <v>19900</v>
      </c>
      <c r="D510" s="8">
        <v>21300</v>
      </c>
      <c r="E510" s="8">
        <v>22500</v>
      </c>
      <c r="F510" s="8">
        <v>22900</v>
      </c>
      <c r="G510" s="8">
        <v>24150</v>
      </c>
      <c r="H510" s="8">
        <v>24850</v>
      </c>
      <c r="I510" s="8">
        <v>25100</v>
      </c>
      <c r="J510" s="8">
        <v>25950</v>
      </c>
      <c r="K510" s="8">
        <v>25950</v>
      </c>
      <c r="L510" s="8">
        <v>26150</v>
      </c>
      <c r="M510" s="9">
        <v>26850</v>
      </c>
      <c r="N510" s="10">
        <v>27100</v>
      </c>
      <c r="O510" s="126">
        <v>28450</v>
      </c>
      <c r="P510" s="126">
        <v>29300</v>
      </c>
    </row>
    <row r="511" spans="2:16" x14ac:dyDescent="0.25">
      <c r="B511" s="7" t="s">
        <v>518</v>
      </c>
      <c r="C511" s="8">
        <v>19900</v>
      </c>
      <c r="D511" s="8">
        <v>21300</v>
      </c>
      <c r="E511" s="8">
        <v>25750</v>
      </c>
      <c r="F511" s="8">
        <v>26150</v>
      </c>
      <c r="G511" s="8">
        <v>26150</v>
      </c>
      <c r="H511" s="8">
        <v>26150</v>
      </c>
      <c r="I511" s="8">
        <v>26700</v>
      </c>
      <c r="J511" s="8">
        <v>27550</v>
      </c>
      <c r="K511" s="8">
        <v>27550</v>
      </c>
      <c r="L511" s="8">
        <v>27700</v>
      </c>
      <c r="M511" s="9">
        <v>28950</v>
      </c>
      <c r="N511" s="10">
        <v>29250</v>
      </c>
      <c r="O511" s="126">
        <v>30700</v>
      </c>
      <c r="P511" s="126">
        <v>32200</v>
      </c>
    </row>
    <row r="512" spans="2:16" x14ac:dyDescent="0.25">
      <c r="B512" s="7" t="s">
        <v>519</v>
      </c>
      <c r="C512" s="8">
        <v>19900</v>
      </c>
      <c r="D512" s="8">
        <v>21300</v>
      </c>
      <c r="E512" s="8">
        <v>22500</v>
      </c>
      <c r="F512" s="8">
        <v>22900</v>
      </c>
      <c r="G512" s="8">
        <v>24150</v>
      </c>
      <c r="H512" s="8">
        <v>24850</v>
      </c>
      <c r="I512" s="8">
        <v>25100</v>
      </c>
      <c r="J512" s="8">
        <v>25700</v>
      </c>
      <c r="K512" s="8">
        <v>25700</v>
      </c>
      <c r="L512" s="8">
        <v>25900</v>
      </c>
      <c r="M512" s="9">
        <v>26850</v>
      </c>
      <c r="N512" s="10">
        <v>27100</v>
      </c>
      <c r="O512" s="126">
        <v>28100</v>
      </c>
      <c r="P512" s="126">
        <v>28500</v>
      </c>
    </row>
    <row r="513" spans="2:16" x14ac:dyDescent="0.25">
      <c r="B513" s="7" t="s">
        <v>520</v>
      </c>
      <c r="C513" s="8">
        <v>19900</v>
      </c>
      <c r="D513" s="8">
        <v>21300</v>
      </c>
      <c r="E513" s="8">
        <v>22500</v>
      </c>
      <c r="F513" s="8">
        <v>22900</v>
      </c>
      <c r="G513" s="8">
        <v>24150</v>
      </c>
      <c r="H513" s="8">
        <v>24850</v>
      </c>
      <c r="I513" s="8">
        <v>25100</v>
      </c>
      <c r="J513" s="8">
        <v>25700</v>
      </c>
      <c r="K513" s="8">
        <v>25700</v>
      </c>
      <c r="L513" s="8">
        <v>25900</v>
      </c>
      <c r="M513" s="9">
        <v>26850</v>
      </c>
      <c r="N513" s="10">
        <v>27100</v>
      </c>
      <c r="O513" s="126">
        <v>28100</v>
      </c>
      <c r="P513" s="126">
        <v>28500</v>
      </c>
    </row>
    <row r="514" spans="2:16" x14ac:dyDescent="0.25">
      <c r="B514" s="7" t="s">
        <v>521</v>
      </c>
      <c r="C514" s="8">
        <v>19900</v>
      </c>
      <c r="D514" s="8">
        <v>21300</v>
      </c>
      <c r="E514" s="8">
        <v>22500</v>
      </c>
      <c r="F514" s="8">
        <v>22900</v>
      </c>
      <c r="G514" s="8">
        <v>24150</v>
      </c>
      <c r="H514" s="8">
        <v>24850</v>
      </c>
      <c r="I514" s="8">
        <v>25100</v>
      </c>
      <c r="J514" s="8">
        <v>25700</v>
      </c>
      <c r="K514" s="8">
        <v>25700</v>
      </c>
      <c r="L514" s="8">
        <v>25900</v>
      </c>
      <c r="M514" s="9">
        <v>26850</v>
      </c>
      <c r="N514" s="10">
        <v>27100</v>
      </c>
      <c r="O514" s="126">
        <v>28100</v>
      </c>
      <c r="P514" s="126">
        <v>28500</v>
      </c>
    </row>
    <row r="515" spans="2:16" x14ac:dyDescent="0.25">
      <c r="B515" s="7" t="s">
        <v>522</v>
      </c>
      <c r="C515" s="8">
        <v>19900</v>
      </c>
      <c r="D515" s="8">
        <v>21300</v>
      </c>
      <c r="E515" s="8">
        <v>22500</v>
      </c>
      <c r="F515" s="8">
        <v>22900</v>
      </c>
      <c r="G515" s="8">
        <v>24150</v>
      </c>
      <c r="H515" s="8">
        <v>24850</v>
      </c>
      <c r="I515" s="8">
        <v>25100</v>
      </c>
      <c r="J515" s="8">
        <v>25700</v>
      </c>
      <c r="K515" s="8">
        <v>25700</v>
      </c>
      <c r="L515" s="8">
        <v>25900</v>
      </c>
      <c r="M515" s="9">
        <v>26850</v>
      </c>
      <c r="N515" s="10">
        <v>27100</v>
      </c>
      <c r="O515" s="126">
        <v>28100</v>
      </c>
      <c r="P515" s="126">
        <v>28500</v>
      </c>
    </row>
    <row r="516" spans="2:16" x14ac:dyDescent="0.25">
      <c r="B516" s="7" t="s">
        <v>523</v>
      </c>
      <c r="C516" s="8">
        <v>25200</v>
      </c>
      <c r="D516" s="8">
        <v>25500</v>
      </c>
      <c r="E516" s="8">
        <v>30900</v>
      </c>
      <c r="F516" s="8">
        <v>31300</v>
      </c>
      <c r="G516" s="8">
        <v>31300</v>
      </c>
      <c r="H516" s="8">
        <v>31800</v>
      </c>
      <c r="I516" s="8">
        <v>32150</v>
      </c>
      <c r="J516" s="8">
        <v>33050</v>
      </c>
      <c r="K516" s="8">
        <v>33050</v>
      </c>
      <c r="L516" s="8">
        <v>33050</v>
      </c>
      <c r="M516" s="9">
        <v>34150</v>
      </c>
      <c r="N516" s="10">
        <v>34250</v>
      </c>
      <c r="O516" s="126">
        <v>34750</v>
      </c>
      <c r="P516" s="126">
        <v>35250</v>
      </c>
    </row>
    <row r="517" spans="2:16" x14ac:dyDescent="0.25">
      <c r="B517" s="7" t="s">
        <v>524</v>
      </c>
      <c r="C517" s="8">
        <v>19900</v>
      </c>
      <c r="D517" s="8">
        <v>21300</v>
      </c>
      <c r="E517" s="8">
        <v>24200</v>
      </c>
      <c r="F517" s="8">
        <v>25000</v>
      </c>
      <c r="G517" s="8">
        <v>26400</v>
      </c>
      <c r="H517" s="8">
        <v>27350</v>
      </c>
      <c r="I517" s="8">
        <v>27350</v>
      </c>
      <c r="J517" s="8">
        <v>27950</v>
      </c>
      <c r="K517" s="8">
        <v>27950</v>
      </c>
      <c r="L517" s="8">
        <v>28150</v>
      </c>
      <c r="M517" s="9">
        <v>29350</v>
      </c>
      <c r="N517" s="10">
        <v>29500</v>
      </c>
      <c r="O517" s="126">
        <v>30950</v>
      </c>
      <c r="P517" s="126">
        <v>31500</v>
      </c>
    </row>
    <row r="518" spans="2:16" x14ac:dyDescent="0.25">
      <c r="B518" s="7" t="s">
        <v>525</v>
      </c>
      <c r="C518" s="8">
        <v>19900</v>
      </c>
      <c r="D518" s="8">
        <v>21300</v>
      </c>
      <c r="E518" s="8">
        <v>22500</v>
      </c>
      <c r="F518" s="8">
        <v>22900</v>
      </c>
      <c r="G518" s="8">
        <v>24150</v>
      </c>
      <c r="H518" s="8">
        <v>24850</v>
      </c>
      <c r="I518" s="8">
        <v>25100</v>
      </c>
      <c r="J518" s="8">
        <v>25700</v>
      </c>
      <c r="K518" s="8">
        <v>25700</v>
      </c>
      <c r="L518" s="8">
        <v>25900</v>
      </c>
      <c r="M518" s="9">
        <v>26850</v>
      </c>
      <c r="N518" s="10">
        <v>27100</v>
      </c>
      <c r="O518" s="126">
        <v>28100</v>
      </c>
      <c r="P518" s="126">
        <v>28500</v>
      </c>
    </row>
    <row r="519" spans="2:16" x14ac:dyDescent="0.25">
      <c r="B519" s="7" t="s">
        <v>526</v>
      </c>
      <c r="C519" s="8">
        <v>19900</v>
      </c>
      <c r="D519" s="8">
        <v>21300</v>
      </c>
      <c r="E519" s="8">
        <v>22500</v>
      </c>
      <c r="F519" s="8">
        <v>24200</v>
      </c>
      <c r="G519" s="8">
        <v>24200</v>
      </c>
      <c r="H519" s="8">
        <v>24850</v>
      </c>
      <c r="I519" s="8">
        <v>25100</v>
      </c>
      <c r="J519" s="8">
        <v>25700</v>
      </c>
      <c r="K519" s="8">
        <v>25700</v>
      </c>
      <c r="L519" s="8">
        <v>25900</v>
      </c>
      <c r="M519" s="9">
        <v>26850</v>
      </c>
      <c r="N519" s="10">
        <v>27100</v>
      </c>
      <c r="O519" s="126">
        <v>28100</v>
      </c>
      <c r="P519" s="126">
        <v>28500</v>
      </c>
    </row>
    <row r="520" spans="2:16" x14ac:dyDescent="0.25">
      <c r="B520" s="7" t="s">
        <v>527</v>
      </c>
      <c r="C520" s="8">
        <v>19900</v>
      </c>
      <c r="D520" s="8">
        <v>21300</v>
      </c>
      <c r="E520" s="8">
        <v>22500</v>
      </c>
      <c r="F520" s="8">
        <v>22900</v>
      </c>
      <c r="G520" s="8">
        <v>24150</v>
      </c>
      <c r="H520" s="8">
        <v>24850</v>
      </c>
      <c r="I520" s="8">
        <v>25100</v>
      </c>
      <c r="J520" s="8">
        <v>25700</v>
      </c>
      <c r="K520" s="8">
        <v>25700</v>
      </c>
      <c r="L520" s="8">
        <v>25900</v>
      </c>
      <c r="M520" s="9">
        <v>26850</v>
      </c>
      <c r="N520" s="10">
        <v>27100</v>
      </c>
      <c r="O520" s="126">
        <v>28450</v>
      </c>
      <c r="P520" s="126">
        <v>29850</v>
      </c>
    </row>
    <row r="521" spans="2:16" x14ac:dyDescent="0.25">
      <c r="B521" s="7" t="s">
        <v>528</v>
      </c>
      <c r="C521" s="8">
        <v>20250</v>
      </c>
      <c r="D521" s="8">
        <v>21300</v>
      </c>
      <c r="E521" s="8">
        <v>24000</v>
      </c>
      <c r="F521" s="8">
        <v>24350</v>
      </c>
      <c r="G521" s="8">
        <v>25300</v>
      </c>
      <c r="H521" s="8">
        <v>25600</v>
      </c>
      <c r="I521" s="8">
        <v>26850</v>
      </c>
      <c r="J521" s="8">
        <v>27750</v>
      </c>
      <c r="K521" s="8">
        <v>27750</v>
      </c>
      <c r="L521" s="8">
        <v>27950</v>
      </c>
      <c r="M521" s="9">
        <v>28900</v>
      </c>
      <c r="N521" s="10">
        <v>29150</v>
      </c>
      <c r="O521" s="126">
        <v>30000</v>
      </c>
      <c r="P521" s="126">
        <v>30400</v>
      </c>
    </row>
    <row r="522" spans="2:16" x14ac:dyDescent="0.25">
      <c r="B522" s="7" t="s">
        <v>529</v>
      </c>
      <c r="C522" s="8">
        <v>19900</v>
      </c>
      <c r="D522" s="8">
        <v>21300</v>
      </c>
      <c r="E522" s="8">
        <v>22500</v>
      </c>
      <c r="F522" s="8">
        <v>22900</v>
      </c>
      <c r="G522" s="8">
        <v>24150</v>
      </c>
      <c r="H522" s="8">
        <v>24850</v>
      </c>
      <c r="I522" s="8">
        <v>25100</v>
      </c>
      <c r="J522" s="8">
        <v>25700</v>
      </c>
      <c r="K522" s="8">
        <v>25700</v>
      </c>
      <c r="L522" s="8">
        <v>25900</v>
      </c>
      <c r="M522" s="9">
        <v>26850</v>
      </c>
      <c r="N522" s="10">
        <v>27100</v>
      </c>
      <c r="O522" s="126">
        <v>28150</v>
      </c>
      <c r="P522" s="126">
        <v>28550</v>
      </c>
    </row>
    <row r="523" spans="2:16" x14ac:dyDescent="0.25">
      <c r="B523" s="7" t="s">
        <v>530</v>
      </c>
      <c r="C523" s="8">
        <v>19900</v>
      </c>
      <c r="D523" s="8">
        <v>21300</v>
      </c>
      <c r="E523" s="8">
        <v>22500</v>
      </c>
      <c r="F523" s="8">
        <v>22900</v>
      </c>
      <c r="G523" s="8">
        <v>24150</v>
      </c>
      <c r="H523" s="8">
        <v>24850</v>
      </c>
      <c r="I523" s="8">
        <v>25100</v>
      </c>
      <c r="J523" s="8">
        <v>25700</v>
      </c>
      <c r="K523" s="8">
        <v>25700</v>
      </c>
      <c r="L523" s="8">
        <v>25900</v>
      </c>
      <c r="M523" s="9">
        <v>26850</v>
      </c>
      <c r="N523" s="10">
        <v>27100</v>
      </c>
      <c r="O523" s="126">
        <v>28100</v>
      </c>
      <c r="P523" s="126">
        <v>28500</v>
      </c>
    </row>
    <row r="524" spans="2:16" x14ac:dyDescent="0.25">
      <c r="B524" s="7" t="s">
        <v>531</v>
      </c>
      <c r="C524" s="8">
        <v>19900</v>
      </c>
      <c r="D524" s="8">
        <v>21300</v>
      </c>
      <c r="E524" s="8">
        <v>22500</v>
      </c>
      <c r="F524" s="8">
        <v>22900</v>
      </c>
      <c r="G524" s="8">
        <v>24150</v>
      </c>
      <c r="H524" s="8">
        <v>24850</v>
      </c>
      <c r="I524" s="8">
        <v>25100</v>
      </c>
      <c r="J524" s="8">
        <v>25700</v>
      </c>
      <c r="K524" s="8">
        <v>25700</v>
      </c>
      <c r="L524" s="8">
        <v>25900</v>
      </c>
      <c r="M524" s="9">
        <v>26850</v>
      </c>
      <c r="N524" s="10">
        <v>27100</v>
      </c>
      <c r="O524" s="126">
        <v>28100</v>
      </c>
      <c r="P524" s="126">
        <v>28500</v>
      </c>
    </row>
    <row r="525" spans="2:16" x14ac:dyDescent="0.25">
      <c r="B525" s="7" t="s">
        <v>532</v>
      </c>
      <c r="C525" s="8">
        <v>19900</v>
      </c>
      <c r="D525" s="8">
        <v>21300</v>
      </c>
      <c r="E525" s="8">
        <v>27100</v>
      </c>
      <c r="F525" s="8">
        <v>28850</v>
      </c>
      <c r="G525" s="8">
        <v>28850</v>
      </c>
      <c r="H525" s="8">
        <v>28850</v>
      </c>
      <c r="I525" s="8">
        <v>28850</v>
      </c>
      <c r="J525" s="8">
        <v>28850</v>
      </c>
      <c r="K525" s="8">
        <v>28850</v>
      </c>
      <c r="L525" s="8">
        <v>28850</v>
      </c>
      <c r="M525" s="9">
        <v>28850</v>
      </c>
      <c r="N525" s="10">
        <v>28500</v>
      </c>
      <c r="O525" s="126">
        <v>28750</v>
      </c>
      <c r="P525" s="126">
        <v>29150</v>
      </c>
    </row>
    <row r="526" spans="2:16" x14ac:dyDescent="0.25">
      <c r="B526" s="7" t="s">
        <v>533</v>
      </c>
      <c r="C526" s="8">
        <v>19900</v>
      </c>
      <c r="D526" s="8">
        <v>21300</v>
      </c>
      <c r="E526" s="8">
        <v>22500</v>
      </c>
      <c r="F526" s="8">
        <v>22900</v>
      </c>
      <c r="G526" s="8">
        <v>24150</v>
      </c>
      <c r="H526" s="8">
        <v>24850</v>
      </c>
      <c r="I526" s="8">
        <v>25100</v>
      </c>
      <c r="J526" s="8">
        <v>25700</v>
      </c>
      <c r="K526" s="8">
        <v>25700</v>
      </c>
      <c r="L526" s="8">
        <v>25900</v>
      </c>
      <c r="M526" s="9">
        <v>26850</v>
      </c>
      <c r="N526" s="10">
        <v>27100</v>
      </c>
      <c r="O526" s="126">
        <v>28100</v>
      </c>
      <c r="P526" s="126">
        <v>28500</v>
      </c>
    </row>
    <row r="527" spans="2:16" x14ac:dyDescent="0.25">
      <c r="B527" s="7" t="s">
        <v>534</v>
      </c>
      <c r="C527" s="8">
        <v>19900</v>
      </c>
      <c r="D527" s="8">
        <v>21300</v>
      </c>
      <c r="E527" s="8">
        <v>22500</v>
      </c>
      <c r="F527" s="8">
        <v>22900</v>
      </c>
      <c r="G527" s="8">
        <v>26000</v>
      </c>
      <c r="H527" s="8">
        <v>26350</v>
      </c>
      <c r="I527" s="8">
        <v>27100</v>
      </c>
      <c r="J527" s="8">
        <v>28000</v>
      </c>
      <c r="K527" s="8">
        <v>28000</v>
      </c>
      <c r="L527" s="8">
        <v>28150</v>
      </c>
      <c r="M527" s="9">
        <v>29250</v>
      </c>
      <c r="N527" s="10">
        <v>29500</v>
      </c>
      <c r="O527" s="126">
        <v>29600</v>
      </c>
      <c r="P527" s="126">
        <v>30050</v>
      </c>
    </row>
    <row r="528" spans="2:16" x14ac:dyDescent="0.25">
      <c r="B528" s="7" t="s">
        <v>535</v>
      </c>
      <c r="C528" s="8">
        <v>19900</v>
      </c>
      <c r="D528" s="8">
        <v>21300</v>
      </c>
      <c r="E528" s="8">
        <v>22500</v>
      </c>
      <c r="F528" s="8">
        <v>22900</v>
      </c>
      <c r="G528" s="8">
        <v>24150</v>
      </c>
      <c r="H528" s="8">
        <v>24850</v>
      </c>
      <c r="I528" s="8">
        <v>25100</v>
      </c>
      <c r="J528" s="8">
        <v>25700</v>
      </c>
      <c r="K528" s="8">
        <v>25700</v>
      </c>
      <c r="L528" s="8">
        <v>25900</v>
      </c>
      <c r="M528" s="9">
        <v>26850</v>
      </c>
      <c r="N528" s="10">
        <v>27100</v>
      </c>
      <c r="O528" s="126">
        <v>28100</v>
      </c>
      <c r="P528" s="126">
        <v>28500</v>
      </c>
    </row>
    <row r="529" spans="2:16" x14ac:dyDescent="0.25">
      <c r="B529" s="7" t="s">
        <v>536</v>
      </c>
      <c r="C529" s="8">
        <v>19900</v>
      </c>
      <c r="D529" s="8">
        <v>21300</v>
      </c>
      <c r="E529" s="8">
        <v>22500</v>
      </c>
      <c r="F529" s="8">
        <v>22900</v>
      </c>
      <c r="G529" s="8">
        <v>24150</v>
      </c>
      <c r="H529" s="8">
        <v>24850</v>
      </c>
      <c r="I529" s="8">
        <v>25100</v>
      </c>
      <c r="J529" s="8">
        <v>26150</v>
      </c>
      <c r="K529" s="8">
        <v>26150</v>
      </c>
      <c r="L529" s="8">
        <v>26200</v>
      </c>
      <c r="M529" s="9">
        <v>27150</v>
      </c>
      <c r="N529" s="10">
        <v>27400</v>
      </c>
      <c r="O529" s="126">
        <v>28750</v>
      </c>
      <c r="P529" s="126">
        <v>29500</v>
      </c>
    </row>
    <row r="530" spans="2:16" x14ac:dyDescent="0.25">
      <c r="B530" s="7" t="s">
        <v>537</v>
      </c>
      <c r="C530" s="8">
        <v>19900</v>
      </c>
      <c r="D530" s="8">
        <v>21300</v>
      </c>
      <c r="E530" s="8">
        <v>26450</v>
      </c>
      <c r="F530" s="8">
        <v>27050</v>
      </c>
      <c r="G530" s="8">
        <v>27050</v>
      </c>
      <c r="H530" s="8">
        <v>27050</v>
      </c>
      <c r="I530" s="8">
        <v>27050</v>
      </c>
      <c r="J530" s="8">
        <v>27650</v>
      </c>
      <c r="K530" s="8">
        <v>27650</v>
      </c>
      <c r="L530" s="8">
        <v>27750</v>
      </c>
      <c r="M530" s="9">
        <v>29000</v>
      </c>
      <c r="N530" s="10">
        <v>29300</v>
      </c>
      <c r="O530" s="126">
        <v>30450</v>
      </c>
      <c r="P530" s="126">
        <v>30900</v>
      </c>
    </row>
    <row r="531" spans="2:16" x14ac:dyDescent="0.25">
      <c r="B531" s="7" t="s">
        <v>538</v>
      </c>
      <c r="C531" s="8">
        <v>19900</v>
      </c>
      <c r="D531" s="8">
        <v>21300</v>
      </c>
      <c r="E531" s="8">
        <v>22500</v>
      </c>
      <c r="F531" s="8">
        <v>22900</v>
      </c>
      <c r="G531" s="8">
        <v>24150</v>
      </c>
      <c r="H531" s="8">
        <v>24850</v>
      </c>
      <c r="I531" s="8">
        <v>25100</v>
      </c>
      <c r="J531" s="8">
        <v>25700</v>
      </c>
      <c r="K531" s="8">
        <v>25700</v>
      </c>
      <c r="L531" s="8">
        <v>25900</v>
      </c>
      <c r="M531" s="9">
        <v>26850</v>
      </c>
      <c r="N531" s="10">
        <v>27100</v>
      </c>
      <c r="O531" s="126">
        <v>28450</v>
      </c>
      <c r="P531" s="126">
        <v>29850</v>
      </c>
    </row>
    <row r="532" spans="2:16" x14ac:dyDescent="0.25">
      <c r="B532" s="7" t="s">
        <v>539</v>
      </c>
      <c r="C532" s="8">
        <v>19900</v>
      </c>
      <c r="D532" s="8">
        <v>21300</v>
      </c>
      <c r="E532" s="8">
        <v>24400</v>
      </c>
      <c r="F532" s="8">
        <v>24800</v>
      </c>
      <c r="G532" s="8">
        <v>27500</v>
      </c>
      <c r="H532" s="8">
        <v>27750</v>
      </c>
      <c r="I532" s="8">
        <v>28550</v>
      </c>
      <c r="J532" s="8">
        <v>29400</v>
      </c>
      <c r="K532" s="8">
        <v>29400</v>
      </c>
      <c r="L532" s="8">
        <v>29550</v>
      </c>
      <c r="M532" s="9">
        <v>30700</v>
      </c>
      <c r="N532" s="10">
        <v>30950</v>
      </c>
      <c r="O532" s="126">
        <v>30950</v>
      </c>
      <c r="P532" s="126">
        <v>31350</v>
      </c>
    </row>
    <row r="533" spans="2:16" x14ac:dyDescent="0.25">
      <c r="B533" s="7" t="s">
        <v>540</v>
      </c>
      <c r="C533" s="8">
        <v>19900</v>
      </c>
      <c r="D533" s="8">
        <v>21300</v>
      </c>
      <c r="E533" s="8">
        <v>24400</v>
      </c>
      <c r="F533" s="8">
        <v>25400</v>
      </c>
      <c r="G533" s="8">
        <v>26250</v>
      </c>
      <c r="H533" s="8">
        <v>28300</v>
      </c>
      <c r="I533" s="8">
        <v>28300</v>
      </c>
      <c r="J533" s="8">
        <v>28300</v>
      </c>
      <c r="K533" s="8">
        <v>28300</v>
      </c>
      <c r="L533" s="8">
        <v>28350</v>
      </c>
      <c r="M533" s="9">
        <v>29100</v>
      </c>
      <c r="N533" s="10">
        <v>29350</v>
      </c>
      <c r="O533" s="126">
        <v>29450</v>
      </c>
      <c r="P533" s="126">
        <v>29850</v>
      </c>
    </row>
    <row r="534" spans="2:16" x14ac:dyDescent="0.25">
      <c r="B534" s="7" t="s">
        <v>541</v>
      </c>
      <c r="C534" s="8">
        <v>19900</v>
      </c>
      <c r="D534" s="8">
        <v>21300</v>
      </c>
      <c r="E534" s="8">
        <v>22500</v>
      </c>
      <c r="F534" s="8">
        <v>22900</v>
      </c>
      <c r="G534" s="8">
        <v>24150</v>
      </c>
      <c r="H534" s="8">
        <v>24850</v>
      </c>
      <c r="I534" s="8">
        <v>25100</v>
      </c>
      <c r="J534" s="8">
        <v>25700</v>
      </c>
      <c r="K534" s="8">
        <v>25700</v>
      </c>
      <c r="L534" s="8">
        <v>25900</v>
      </c>
      <c r="M534" s="9">
        <v>26850</v>
      </c>
      <c r="N534" s="10">
        <v>27100</v>
      </c>
      <c r="O534" s="126">
        <v>28100</v>
      </c>
      <c r="P534" s="126">
        <v>28500</v>
      </c>
    </row>
    <row r="535" spans="2:16" x14ac:dyDescent="0.25">
      <c r="B535" s="7" t="s">
        <v>542</v>
      </c>
      <c r="C535" s="8">
        <v>19900</v>
      </c>
      <c r="D535" s="8">
        <v>21300</v>
      </c>
      <c r="E535" s="8">
        <v>22500</v>
      </c>
      <c r="F535" s="8">
        <v>22900</v>
      </c>
      <c r="G535" s="8">
        <v>24150</v>
      </c>
      <c r="H535" s="8">
        <v>24850</v>
      </c>
      <c r="I535" s="8">
        <v>25100</v>
      </c>
      <c r="J535" s="8">
        <v>25700</v>
      </c>
      <c r="K535" s="8">
        <v>25700</v>
      </c>
      <c r="L535" s="8">
        <v>25900</v>
      </c>
      <c r="M535" s="9">
        <v>26850</v>
      </c>
      <c r="N535" s="10">
        <v>27100</v>
      </c>
      <c r="O535" s="126">
        <v>28100</v>
      </c>
      <c r="P535" s="126">
        <v>28500</v>
      </c>
    </row>
    <row r="536" spans="2:16" x14ac:dyDescent="0.25">
      <c r="B536" s="7" t="s">
        <v>543</v>
      </c>
      <c r="C536" s="8">
        <v>19900</v>
      </c>
      <c r="D536" s="8">
        <v>21300</v>
      </c>
      <c r="E536" s="8">
        <v>22500</v>
      </c>
      <c r="F536" s="8">
        <v>22900</v>
      </c>
      <c r="G536" s="8">
        <v>24150</v>
      </c>
      <c r="H536" s="8">
        <v>24850</v>
      </c>
      <c r="I536" s="8">
        <v>25100</v>
      </c>
      <c r="J536" s="8">
        <v>25700</v>
      </c>
      <c r="K536" s="8">
        <v>25700</v>
      </c>
      <c r="L536" s="8">
        <v>25900</v>
      </c>
      <c r="M536" s="9">
        <v>26850</v>
      </c>
      <c r="N536" s="10">
        <v>27100</v>
      </c>
      <c r="O536" s="126">
        <v>28100</v>
      </c>
      <c r="P536" s="126">
        <v>28500</v>
      </c>
    </row>
    <row r="537" spans="2:16" x14ac:dyDescent="0.25">
      <c r="B537" s="7" t="s">
        <v>544</v>
      </c>
      <c r="C537" s="8">
        <v>19900</v>
      </c>
      <c r="D537" s="8">
        <v>21300</v>
      </c>
      <c r="E537" s="8">
        <v>22500</v>
      </c>
      <c r="F537" s="8">
        <v>22900</v>
      </c>
      <c r="G537" s="8">
        <v>26700</v>
      </c>
      <c r="H537" s="8">
        <v>27450</v>
      </c>
      <c r="I537" s="8">
        <v>27450</v>
      </c>
      <c r="J537" s="8">
        <v>27700</v>
      </c>
      <c r="K537" s="8">
        <v>27700</v>
      </c>
      <c r="L537" s="8">
        <v>27800</v>
      </c>
      <c r="M537" s="9">
        <v>28500</v>
      </c>
      <c r="N537" s="10">
        <v>28800</v>
      </c>
      <c r="O537" s="126">
        <v>28950</v>
      </c>
      <c r="P537" s="126">
        <v>29350</v>
      </c>
    </row>
    <row r="538" spans="2:16" x14ac:dyDescent="0.25">
      <c r="B538" s="7" t="s">
        <v>545</v>
      </c>
      <c r="C538" s="8">
        <v>26800</v>
      </c>
      <c r="D538" s="8">
        <v>28100</v>
      </c>
      <c r="E538" s="8">
        <v>31200</v>
      </c>
      <c r="F538" s="8">
        <v>32200</v>
      </c>
      <c r="G538" s="8">
        <v>32200</v>
      </c>
      <c r="H538" s="8">
        <v>32200</v>
      </c>
      <c r="I538" s="8">
        <v>32650</v>
      </c>
      <c r="J538" s="8">
        <v>33250</v>
      </c>
      <c r="K538" s="8">
        <v>33250</v>
      </c>
      <c r="L538" s="8">
        <v>33550</v>
      </c>
      <c r="M538" s="9">
        <v>34950</v>
      </c>
      <c r="N538" s="10">
        <v>35150</v>
      </c>
      <c r="O538" s="126">
        <v>35300</v>
      </c>
      <c r="P538" s="126">
        <v>35750</v>
      </c>
    </row>
    <row r="539" spans="2:16" x14ac:dyDescent="0.25">
      <c r="B539" s="7" t="s">
        <v>546</v>
      </c>
      <c r="C539" s="8">
        <v>19900</v>
      </c>
      <c r="D539" s="8">
        <v>21300</v>
      </c>
      <c r="E539" s="8">
        <v>24700</v>
      </c>
      <c r="F539" s="8">
        <v>25400</v>
      </c>
      <c r="G539" s="8">
        <v>28650</v>
      </c>
      <c r="H539" s="8">
        <v>29000</v>
      </c>
      <c r="I539" s="8">
        <v>29650</v>
      </c>
      <c r="J539" s="8">
        <v>30600</v>
      </c>
      <c r="K539" s="8">
        <v>30600</v>
      </c>
      <c r="L539" s="8">
        <v>30800</v>
      </c>
      <c r="M539" s="9">
        <v>32700</v>
      </c>
      <c r="N539" s="10">
        <v>32400</v>
      </c>
      <c r="O539" s="126">
        <v>34000</v>
      </c>
      <c r="P539" s="126">
        <v>35150</v>
      </c>
    </row>
    <row r="540" spans="2:16" x14ac:dyDescent="0.25">
      <c r="B540" s="7" t="s">
        <v>547</v>
      </c>
      <c r="C540" s="8">
        <v>19900</v>
      </c>
      <c r="D540" s="8">
        <v>21300</v>
      </c>
      <c r="E540" s="8">
        <v>22500</v>
      </c>
      <c r="F540" s="8">
        <v>22900</v>
      </c>
      <c r="G540" s="8">
        <v>24150</v>
      </c>
      <c r="H540" s="8">
        <v>24850</v>
      </c>
      <c r="I540" s="8">
        <v>25100</v>
      </c>
      <c r="J540" s="8">
        <v>25700</v>
      </c>
      <c r="K540" s="8">
        <v>25700</v>
      </c>
      <c r="L540" s="8">
        <v>25900</v>
      </c>
      <c r="M540" s="9">
        <v>26850</v>
      </c>
      <c r="N540" s="10">
        <v>27100</v>
      </c>
      <c r="O540" s="126">
        <v>28100</v>
      </c>
      <c r="P540" s="126">
        <v>28500</v>
      </c>
    </row>
    <row r="541" spans="2:16" x14ac:dyDescent="0.25">
      <c r="B541" s="7" t="s">
        <v>548</v>
      </c>
      <c r="C541" s="8">
        <v>19900</v>
      </c>
      <c r="D541" s="8">
        <v>21300</v>
      </c>
      <c r="E541" s="8">
        <v>26750</v>
      </c>
      <c r="F541" s="8">
        <v>27450</v>
      </c>
      <c r="G541" s="8">
        <v>29800</v>
      </c>
      <c r="H541" s="8">
        <v>31250</v>
      </c>
      <c r="I541" s="8">
        <v>31250</v>
      </c>
      <c r="J541" s="8">
        <v>32000</v>
      </c>
      <c r="K541" s="8">
        <v>32000</v>
      </c>
      <c r="L541" s="8">
        <v>32250</v>
      </c>
      <c r="M541" s="9">
        <v>33450</v>
      </c>
      <c r="N541" s="10">
        <v>33750</v>
      </c>
      <c r="O541" s="126">
        <v>35400</v>
      </c>
      <c r="P541" s="126">
        <v>37100</v>
      </c>
    </row>
    <row r="542" spans="2:16" x14ac:dyDescent="0.25">
      <c r="B542" s="7" t="s">
        <v>549</v>
      </c>
      <c r="C542" s="8">
        <v>19900</v>
      </c>
      <c r="D542" s="8">
        <v>21300</v>
      </c>
      <c r="E542" s="8">
        <v>22500</v>
      </c>
      <c r="F542" s="8">
        <v>22900</v>
      </c>
      <c r="G542" s="8">
        <v>24150</v>
      </c>
      <c r="H542" s="8">
        <v>24850</v>
      </c>
      <c r="I542" s="8">
        <v>25100</v>
      </c>
      <c r="J542" s="8">
        <v>25700</v>
      </c>
      <c r="K542" s="8">
        <v>25700</v>
      </c>
      <c r="L542" s="8">
        <v>25900</v>
      </c>
      <c r="M542" s="9">
        <v>26850</v>
      </c>
      <c r="N542" s="10">
        <v>27100</v>
      </c>
      <c r="O542" s="126">
        <v>28100</v>
      </c>
      <c r="P542" s="126">
        <v>28500</v>
      </c>
    </row>
    <row r="543" spans="2:16" x14ac:dyDescent="0.25">
      <c r="B543" s="7" t="s">
        <v>550</v>
      </c>
      <c r="C543" s="8">
        <v>19900</v>
      </c>
      <c r="D543" s="8">
        <v>21300</v>
      </c>
      <c r="E543" s="8">
        <v>22500</v>
      </c>
      <c r="F543" s="8">
        <v>22900</v>
      </c>
      <c r="G543" s="8">
        <v>24150</v>
      </c>
      <c r="H543" s="8">
        <v>24850</v>
      </c>
      <c r="I543" s="8">
        <v>25100</v>
      </c>
      <c r="J543" s="8">
        <v>25700</v>
      </c>
      <c r="K543" s="8">
        <v>25700</v>
      </c>
      <c r="L543" s="8">
        <v>25900</v>
      </c>
      <c r="M543" s="9">
        <v>26850</v>
      </c>
      <c r="N543" s="10">
        <v>27100</v>
      </c>
      <c r="O543" s="126">
        <v>28100</v>
      </c>
      <c r="P543" s="126">
        <v>28500</v>
      </c>
    </row>
    <row r="544" spans="2:16" x14ac:dyDescent="0.25">
      <c r="B544" s="7" t="s">
        <v>551</v>
      </c>
      <c r="C544" s="8">
        <v>19900</v>
      </c>
      <c r="D544" s="8">
        <v>21300</v>
      </c>
      <c r="E544" s="8">
        <v>22500</v>
      </c>
      <c r="F544" s="8">
        <v>22900</v>
      </c>
      <c r="G544" s="8">
        <v>24150</v>
      </c>
      <c r="H544" s="8">
        <v>24850</v>
      </c>
      <c r="I544" s="8">
        <v>25100</v>
      </c>
      <c r="J544" s="8">
        <v>25700</v>
      </c>
      <c r="K544" s="8">
        <v>25700</v>
      </c>
      <c r="L544" s="8">
        <v>25900</v>
      </c>
      <c r="M544" s="9">
        <v>26850</v>
      </c>
      <c r="N544" s="10">
        <v>27100</v>
      </c>
      <c r="O544" s="126">
        <v>28100</v>
      </c>
      <c r="P544" s="126">
        <v>28500</v>
      </c>
    </row>
    <row r="545" spans="2:16" x14ac:dyDescent="0.25">
      <c r="B545" s="7" t="s">
        <v>552</v>
      </c>
      <c r="C545" s="8">
        <v>19900</v>
      </c>
      <c r="D545" s="8">
        <v>21300</v>
      </c>
      <c r="E545" s="8">
        <v>22500</v>
      </c>
      <c r="F545" s="8">
        <v>22900</v>
      </c>
      <c r="G545" s="8">
        <v>24150</v>
      </c>
      <c r="H545" s="8">
        <v>24850</v>
      </c>
      <c r="I545" s="8">
        <v>25100</v>
      </c>
      <c r="J545" s="8">
        <v>25700</v>
      </c>
      <c r="K545" s="8">
        <v>25700</v>
      </c>
      <c r="L545" s="8">
        <v>25900</v>
      </c>
      <c r="M545" s="9">
        <v>26850</v>
      </c>
      <c r="N545" s="10">
        <v>27100</v>
      </c>
      <c r="O545" s="126">
        <v>28350</v>
      </c>
      <c r="P545" s="126">
        <v>28700</v>
      </c>
    </row>
    <row r="546" spans="2:16" x14ac:dyDescent="0.25">
      <c r="B546" s="7" t="s">
        <v>553</v>
      </c>
      <c r="C546" s="8">
        <v>19900</v>
      </c>
      <c r="D546" s="8">
        <v>21300</v>
      </c>
      <c r="E546" s="8">
        <v>22500</v>
      </c>
      <c r="F546" s="8">
        <v>22900</v>
      </c>
      <c r="G546" s="8">
        <v>24150</v>
      </c>
      <c r="H546" s="8">
        <v>24850</v>
      </c>
      <c r="I546" s="8">
        <v>25100</v>
      </c>
      <c r="J546" s="8">
        <v>25700</v>
      </c>
      <c r="K546" s="8">
        <v>25700</v>
      </c>
      <c r="L546" s="8">
        <v>25900</v>
      </c>
      <c r="M546" s="9">
        <v>26850</v>
      </c>
      <c r="N546" s="10">
        <v>27100</v>
      </c>
      <c r="O546" s="126">
        <v>28100</v>
      </c>
      <c r="P546" s="126">
        <v>28500</v>
      </c>
    </row>
    <row r="547" spans="2:16" x14ac:dyDescent="0.25">
      <c r="B547" s="7" t="s">
        <v>554</v>
      </c>
      <c r="C547" s="8">
        <v>19900</v>
      </c>
      <c r="D547" s="8">
        <v>21300</v>
      </c>
      <c r="E547" s="8">
        <v>22500</v>
      </c>
      <c r="F547" s="8">
        <v>22900</v>
      </c>
      <c r="G547" s="8">
        <v>24150</v>
      </c>
      <c r="H547" s="8">
        <v>24850</v>
      </c>
      <c r="I547" s="8">
        <v>25100</v>
      </c>
      <c r="J547" s="8">
        <v>25700</v>
      </c>
      <c r="K547" s="8">
        <v>25700</v>
      </c>
      <c r="L547" s="8">
        <v>25900</v>
      </c>
      <c r="M547" s="9">
        <v>26850</v>
      </c>
      <c r="N547" s="10">
        <v>27100</v>
      </c>
      <c r="O547" s="126">
        <v>28450</v>
      </c>
      <c r="P547" s="126">
        <v>29850</v>
      </c>
    </row>
    <row r="548" spans="2:16" x14ac:dyDescent="0.25">
      <c r="B548" s="7" t="s">
        <v>555</v>
      </c>
      <c r="C548" s="8">
        <v>19900</v>
      </c>
      <c r="D548" s="8">
        <v>21300</v>
      </c>
      <c r="E548" s="8">
        <v>22500</v>
      </c>
      <c r="F548" s="8">
        <v>22900</v>
      </c>
      <c r="G548" s="8">
        <v>24150</v>
      </c>
      <c r="H548" s="8">
        <v>24850</v>
      </c>
      <c r="I548" s="8">
        <v>25100</v>
      </c>
      <c r="J548" s="8">
        <v>25700</v>
      </c>
      <c r="K548" s="8">
        <v>25700</v>
      </c>
      <c r="L548" s="8">
        <v>25900</v>
      </c>
      <c r="M548" s="9">
        <v>26850</v>
      </c>
      <c r="N548" s="10">
        <v>27100</v>
      </c>
      <c r="O548" s="126">
        <v>28100</v>
      </c>
      <c r="P548" s="126">
        <v>28500</v>
      </c>
    </row>
    <row r="549" spans="2:16" x14ac:dyDescent="0.25">
      <c r="B549" s="7" t="s">
        <v>556</v>
      </c>
      <c r="C549" s="8">
        <v>19900</v>
      </c>
      <c r="D549" s="8">
        <v>21300</v>
      </c>
      <c r="E549" s="8">
        <v>22500</v>
      </c>
      <c r="F549" s="8">
        <v>22900</v>
      </c>
      <c r="G549" s="8">
        <v>24150</v>
      </c>
      <c r="H549" s="8">
        <v>24850</v>
      </c>
      <c r="I549" s="8">
        <v>25100</v>
      </c>
      <c r="J549" s="8">
        <v>25700</v>
      </c>
      <c r="K549" s="8">
        <v>25700</v>
      </c>
      <c r="L549" s="8">
        <v>25900</v>
      </c>
      <c r="M549" s="9">
        <v>26850</v>
      </c>
      <c r="N549" s="10">
        <v>27100</v>
      </c>
      <c r="O549" s="126">
        <v>28100</v>
      </c>
      <c r="P549" s="126">
        <v>28500</v>
      </c>
    </row>
    <row r="550" spans="2:16" x14ac:dyDescent="0.25">
      <c r="B550" s="7" t="s">
        <v>557</v>
      </c>
      <c r="C550" s="8">
        <v>26800</v>
      </c>
      <c r="D550" s="8">
        <v>28100</v>
      </c>
      <c r="E550" s="8">
        <v>31200</v>
      </c>
      <c r="F550" s="8">
        <v>32200</v>
      </c>
      <c r="G550" s="8">
        <v>32200</v>
      </c>
      <c r="H550" s="8">
        <v>32200</v>
      </c>
      <c r="I550" s="8">
        <v>32650</v>
      </c>
      <c r="J550" s="8">
        <v>33250</v>
      </c>
      <c r="K550" s="8">
        <v>33250</v>
      </c>
      <c r="L550" s="8">
        <v>33550</v>
      </c>
      <c r="M550" s="9">
        <v>34950</v>
      </c>
      <c r="N550" s="10">
        <v>35150</v>
      </c>
      <c r="O550" s="126">
        <v>35300</v>
      </c>
      <c r="P550" s="126">
        <v>35750</v>
      </c>
    </row>
    <row r="551" spans="2:16" x14ac:dyDescent="0.25">
      <c r="B551" s="7" t="s">
        <v>558</v>
      </c>
      <c r="C551" s="8">
        <v>19900</v>
      </c>
      <c r="D551" s="8">
        <v>21300</v>
      </c>
      <c r="E551" s="8">
        <v>22500</v>
      </c>
      <c r="F551" s="8">
        <v>22900</v>
      </c>
      <c r="G551" s="8">
        <v>24550</v>
      </c>
      <c r="H551" s="8">
        <v>25250</v>
      </c>
      <c r="I551" s="8">
        <v>26250</v>
      </c>
      <c r="J551" s="8">
        <v>27000</v>
      </c>
      <c r="K551" s="8">
        <v>27000</v>
      </c>
      <c r="L551" s="8">
        <v>27150</v>
      </c>
      <c r="M551" s="9">
        <v>28300</v>
      </c>
      <c r="N551" s="10">
        <v>28550</v>
      </c>
      <c r="O551" s="126">
        <v>29150</v>
      </c>
      <c r="P551" s="126">
        <v>29550</v>
      </c>
    </row>
    <row r="552" spans="2:16" x14ac:dyDescent="0.25">
      <c r="B552" s="7" t="s">
        <v>559</v>
      </c>
      <c r="C552" s="8">
        <v>19900</v>
      </c>
      <c r="D552" s="8">
        <v>21300</v>
      </c>
      <c r="E552" s="8">
        <v>22500</v>
      </c>
      <c r="F552" s="8">
        <v>22900</v>
      </c>
      <c r="G552" s="8">
        <v>24150</v>
      </c>
      <c r="H552" s="8">
        <v>24850</v>
      </c>
      <c r="I552" s="8">
        <v>25100</v>
      </c>
      <c r="J552" s="8">
        <v>25700</v>
      </c>
      <c r="K552" s="8">
        <v>25700</v>
      </c>
      <c r="L552" s="8">
        <v>25900</v>
      </c>
      <c r="M552" s="9">
        <v>26850</v>
      </c>
      <c r="N552" s="10">
        <v>27100</v>
      </c>
      <c r="O552" s="126">
        <v>28100</v>
      </c>
      <c r="P552" s="126">
        <v>28500</v>
      </c>
    </row>
    <row r="553" spans="2:16" x14ac:dyDescent="0.25">
      <c r="B553" s="7" t="s">
        <v>560</v>
      </c>
      <c r="C553" s="8">
        <v>19900</v>
      </c>
      <c r="D553" s="8">
        <v>21300</v>
      </c>
      <c r="E553" s="8">
        <v>22500</v>
      </c>
      <c r="F553" s="8">
        <v>22900</v>
      </c>
      <c r="G553" s="8">
        <v>24150</v>
      </c>
      <c r="H553" s="8">
        <v>24850</v>
      </c>
      <c r="I553" s="8">
        <v>25100</v>
      </c>
      <c r="J553" s="8">
        <v>25700</v>
      </c>
      <c r="K553" s="8">
        <v>25700</v>
      </c>
      <c r="L553" s="8">
        <v>25900</v>
      </c>
      <c r="M553" s="9">
        <v>26850</v>
      </c>
      <c r="N553" s="10">
        <v>27100</v>
      </c>
      <c r="O553" s="126">
        <v>28450</v>
      </c>
      <c r="P553" s="126">
        <v>29850</v>
      </c>
    </row>
    <row r="554" spans="2:16" x14ac:dyDescent="0.25">
      <c r="B554" s="7" t="s">
        <v>561</v>
      </c>
      <c r="C554" s="8">
        <v>19900</v>
      </c>
      <c r="D554" s="8">
        <v>21300</v>
      </c>
      <c r="E554" s="8">
        <v>27600</v>
      </c>
      <c r="F554" s="8">
        <v>27950</v>
      </c>
      <c r="G554" s="8">
        <v>27950</v>
      </c>
      <c r="H554" s="8">
        <v>27950</v>
      </c>
      <c r="I554" s="8">
        <v>27950</v>
      </c>
      <c r="J554" s="8">
        <v>28050</v>
      </c>
      <c r="K554" s="8">
        <v>28050</v>
      </c>
      <c r="L554" s="8">
        <v>28100</v>
      </c>
      <c r="M554" s="9">
        <v>28850</v>
      </c>
      <c r="N554" s="10">
        <v>29150</v>
      </c>
      <c r="O554" s="126">
        <v>30600</v>
      </c>
      <c r="P554" s="126">
        <v>31300</v>
      </c>
    </row>
    <row r="555" spans="2:16" x14ac:dyDescent="0.25">
      <c r="B555" s="7" t="s">
        <v>562</v>
      </c>
      <c r="C555" s="8">
        <v>23050</v>
      </c>
      <c r="D555" s="8">
        <v>24150</v>
      </c>
      <c r="E555" s="8">
        <v>24500</v>
      </c>
      <c r="F555" s="8">
        <v>25500</v>
      </c>
      <c r="G555" s="8">
        <v>25700</v>
      </c>
      <c r="H555" s="8">
        <v>27100</v>
      </c>
      <c r="I555" s="8">
        <v>27100</v>
      </c>
      <c r="J555" s="8">
        <v>27100</v>
      </c>
      <c r="K555" s="8">
        <v>27950</v>
      </c>
      <c r="L555" s="8">
        <v>29000</v>
      </c>
      <c r="M555" s="9">
        <v>29750</v>
      </c>
      <c r="N555" s="10">
        <v>30150</v>
      </c>
      <c r="O555" s="126">
        <v>30500</v>
      </c>
      <c r="P555" s="126">
        <v>30950</v>
      </c>
    </row>
    <row r="556" spans="2:16" x14ac:dyDescent="0.25">
      <c r="B556" s="7" t="s">
        <v>563</v>
      </c>
      <c r="C556" s="8">
        <v>15700</v>
      </c>
      <c r="D556" s="8">
        <v>16300</v>
      </c>
      <c r="E556" s="8">
        <v>16500</v>
      </c>
      <c r="F556" s="8">
        <v>16850</v>
      </c>
      <c r="G556" s="8">
        <v>18450</v>
      </c>
      <c r="H556" s="8">
        <v>19550</v>
      </c>
      <c r="I556" s="8">
        <v>19550</v>
      </c>
      <c r="J556" s="8">
        <v>19550</v>
      </c>
      <c r="K556" s="8">
        <v>19850</v>
      </c>
      <c r="L556" s="8">
        <v>21600</v>
      </c>
      <c r="M556" s="9">
        <v>22050</v>
      </c>
      <c r="N556" s="10">
        <v>22450</v>
      </c>
      <c r="O556" s="126">
        <v>23550</v>
      </c>
      <c r="P556" s="126">
        <v>23850</v>
      </c>
    </row>
    <row r="557" spans="2:16" x14ac:dyDescent="0.25">
      <c r="B557" s="7" t="s">
        <v>564</v>
      </c>
      <c r="C557" s="8">
        <v>16250</v>
      </c>
      <c r="D557" s="8">
        <v>17350</v>
      </c>
      <c r="E557" s="8">
        <v>17950</v>
      </c>
      <c r="F557" s="8">
        <v>18050</v>
      </c>
      <c r="G557" s="8">
        <v>18450</v>
      </c>
      <c r="H557" s="8">
        <v>19550</v>
      </c>
      <c r="I557" s="8">
        <v>19550</v>
      </c>
      <c r="J557" s="8">
        <v>19550</v>
      </c>
      <c r="K557" s="8">
        <v>19850</v>
      </c>
      <c r="L557" s="8">
        <v>21600</v>
      </c>
      <c r="M557" s="9">
        <v>22050</v>
      </c>
      <c r="N557" s="10">
        <v>22450</v>
      </c>
      <c r="O557" s="126">
        <v>23550</v>
      </c>
      <c r="P557" s="126">
        <v>23850</v>
      </c>
    </row>
    <row r="558" spans="2:16" x14ac:dyDescent="0.25">
      <c r="B558" s="7" t="s">
        <v>565</v>
      </c>
      <c r="C558" s="8">
        <v>15700</v>
      </c>
      <c r="D558" s="8">
        <v>16300</v>
      </c>
      <c r="E558" s="8">
        <v>16500</v>
      </c>
      <c r="F558" s="8">
        <v>16850</v>
      </c>
      <c r="G558" s="8">
        <v>18450</v>
      </c>
      <c r="H558" s="8">
        <v>19550</v>
      </c>
      <c r="I558" s="8">
        <v>19550</v>
      </c>
      <c r="J558" s="8">
        <v>19550</v>
      </c>
      <c r="K558" s="8">
        <v>19850</v>
      </c>
      <c r="L558" s="8">
        <v>21600</v>
      </c>
      <c r="M558" s="9">
        <v>22050</v>
      </c>
      <c r="N558" s="10">
        <v>22450</v>
      </c>
      <c r="O558" s="126">
        <v>23550</v>
      </c>
      <c r="P558" s="126">
        <v>23850</v>
      </c>
    </row>
    <row r="559" spans="2:16" x14ac:dyDescent="0.25">
      <c r="B559" s="7" t="s">
        <v>566</v>
      </c>
      <c r="C559" s="8">
        <v>17750</v>
      </c>
      <c r="D559" s="8">
        <v>17950</v>
      </c>
      <c r="E559" s="8">
        <v>17950</v>
      </c>
      <c r="F559" s="8">
        <v>18600</v>
      </c>
      <c r="G559" s="8">
        <v>19950</v>
      </c>
      <c r="H559" s="8">
        <v>21450</v>
      </c>
      <c r="I559" s="8">
        <v>21450</v>
      </c>
      <c r="J559" s="8">
        <v>21450</v>
      </c>
      <c r="K559" s="8">
        <v>21700</v>
      </c>
      <c r="L559" s="8">
        <v>23550</v>
      </c>
      <c r="M559" s="9">
        <v>24150</v>
      </c>
      <c r="N559" s="10">
        <v>24600</v>
      </c>
      <c r="O559" s="126">
        <v>25800</v>
      </c>
      <c r="P559" s="126">
        <v>26450</v>
      </c>
    </row>
    <row r="560" spans="2:16" x14ac:dyDescent="0.25">
      <c r="B560" s="7" t="s">
        <v>567</v>
      </c>
      <c r="C560" s="8">
        <v>16750</v>
      </c>
      <c r="D560" s="8">
        <v>17150</v>
      </c>
      <c r="E560" s="8">
        <v>17700</v>
      </c>
      <c r="F560" s="8">
        <v>18300</v>
      </c>
      <c r="G560" s="8">
        <v>18750</v>
      </c>
      <c r="H560" s="8">
        <v>19600</v>
      </c>
      <c r="I560" s="8">
        <v>19600</v>
      </c>
      <c r="J560" s="8">
        <v>19650</v>
      </c>
      <c r="K560" s="8">
        <v>20000</v>
      </c>
      <c r="L560" s="8">
        <v>21700</v>
      </c>
      <c r="M560" s="9">
        <v>22250</v>
      </c>
      <c r="N560" s="10">
        <v>23150</v>
      </c>
      <c r="O560" s="126">
        <v>23550</v>
      </c>
      <c r="P560" s="126">
        <v>23850</v>
      </c>
    </row>
    <row r="561" spans="2:16" x14ac:dyDescent="0.25">
      <c r="B561" s="7" t="s">
        <v>568</v>
      </c>
      <c r="C561" s="8">
        <v>15700</v>
      </c>
      <c r="D561" s="8">
        <v>16300</v>
      </c>
      <c r="E561" s="8">
        <v>16500</v>
      </c>
      <c r="F561" s="8">
        <v>16850</v>
      </c>
      <c r="G561" s="8">
        <v>18650</v>
      </c>
      <c r="H561" s="8">
        <v>19550</v>
      </c>
      <c r="I561" s="8">
        <v>19550</v>
      </c>
      <c r="J561" s="8">
        <v>19550</v>
      </c>
      <c r="K561" s="8">
        <v>19850</v>
      </c>
      <c r="L561" s="8">
        <v>21600</v>
      </c>
      <c r="M561" s="9">
        <v>22050</v>
      </c>
      <c r="N561" s="10">
        <v>22450</v>
      </c>
      <c r="O561" s="126">
        <v>23550</v>
      </c>
      <c r="P561" s="126">
        <v>23850</v>
      </c>
    </row>
    <row r="562" spans="2:16" x14ac:dyDescent="0.25">
      <c r="B562" s="7" t="s">
        <v>569</v>
      </c>
      <c r="C562" s="8">
        <v>16600</v>
      </c>
      <c r="D562" s="8">
        <v>17600</v>
      </c>
      <c r="E562" s="8">
        <v>18050</v>
      </c>
      <c r="F562" s="8">
        <v>18400</v>
      </c>
      <c r="G562" s="8">
        <v>18600</v>
      </c>
      <c r="H562" s="8">
        <v>19550</v>
      </c>
      <c r="I562" s="8">
        <v>19550</v>
      </c>
      <c r="J562" s="8">
        <v>19550</v>
      </c>
      <c r="K562" s="8">
        <v>19850</v>
      </c>
      <c r="L562" s="8">
        <v>21600</v>
      </c>
      <c r="M562" s="9">
        <v>22050</v>
      </c>
      <c r="N562" s="10">
        <v>22450</v>
      </c>
      <c r="O562" s="126">
        <v>23550</v>
      </c>
      <c r="P562" s="126">
        <v>23850</v>
      </c>
    </row>
    <row r="563" spans="2:16" x14ac:dyDescent="0.25">
      <c r="B563" s="7" t="s">
        <v>570</v>
      </c>
      <c r="C563" s="8">
        <v>18850</v>
      </c>
      <c r="D563" s="8">
        <v>18850</v>
      </c>
      <c r="E563" s="8">
        <v>19950</v>
      </c>
      <c r="F563" s="8">
        <v>20250</v>
      </c>
      <c r="G563" s="8">
        <v>20550</v>
      </c>
      <c r="H563" s="8">
        <v>22250</v>
      </c>
      <c r="I563" s="8">
        <v>22250</v>
      </c>
      <c r="J563" s="8">
        <v>22250</v>
      </c>
      <c r="K563" s="8">
        <v>22250</v>
      </c>
      <c r="L563" s="8">
        <v>24000</v>
      </c>
      <c r="M563" s="9">
        <v>25000</v>
      </c>
      <c r="N563" s="10">
        <v>26250</v>
      </c>
      <c r="O563" s="126">
        <v>27550</v>
      </c>
      <c r="P563" s="126">
        <v>28900</v>
      </c>
    </row>
    <row r="564" spans="2:16" x14ac:dyDescent="0.25">
      <c r="B564" s="7" t="s">
        <v>571</v>
      </c>
      <c r="C564" s="8">
        <v>16950</v>
      </c>
      <c r="D564" s="8">
        <v>17650</v>
      </c>
      <c r="E564" s="8">
        <v>17650</v>
      </c>
      <c r="F564" s="8">
        <v>17650</v>
      </c>
      <c r="G564" s="8">
        <v>18500</v>
      </c>
      <c r="H564" s="8">
        <v>19550</v>
      </c>
      <c r="I564" s="8">
        <v>19550</v>
      </c>
      <c r="J564" s="8">
        <v>19600</v>
      </c>
      <c r="K564" s="8">
        <v>20000</v>
      </c>
      <c r="L564" s="8">
        <v>21600</v>
      </c>
      <c r="M564" s="9">
        <v>22450</v>
      </c>
      <c r="N564" s="10">
        <v>22850</v>
      </c>
      <c r="O564" s="126">
        <v>23550</v>
      </c>
      <c r="P564" s="126">
        <v>23850</v>
      </c>
    </row>
    <row r="565" spans="2:16" x14ac:dyDescent="0.25">
      <c r="B565" s="7" t="s">
        <v>572</v>
      </c>
      <c r="C565" s="8">
        <v>15700</v>
      </c>
      <c r="D565" s="8">
        <v>16300</v>
      </c>
      <c r="E565" s="8">
        <v>16500</v>
      </c>
      <c r="F565" s="8">
        <v>16850</v>
      </c>
      <c r="G565" s="8">
        <v>18450</v>
      </c>
      <c r="H565" s="8">
        <v>19550</v>
      </c>
      <c r="I565" s="8">
        <v>19550</v>
      </c>
      <c r="J565" s="8">
        <v>19550</v>
      </c>
      <c r="K565" s="8">
        <v>19850</v>
      </c>
      <c r="L565" s="8">
        <v>21600</v>
      </c>
      <c r="M565" s="9">
        <v>22050</v>
      </c>
      <c r="N565" s="10">
        <v>22450</v>
      </c>
      <c r="O565" s="126">
        <v>23550</v>
      </c>
      <c r="P565" s="126">
        <v>23850</v>
      </c>
    </row>
    <row r="566" spans="2:16" x14ac:dyDescent="0.25">
      <c r="B566" s="7" t="s">
        <v>573</v>
      </c>
      <c r="C566" s="8">
        <v>15700</v>
      </c>
      <c r="D566" s="8">
        <v>16300</v>
      </c>
      <c r="E566" s="8">
        <v>16500</v>
      </c>
      <c r="F566" s="8">
        <v>16850</v>
      </c>
      <c r="G566" s="8">
        <v>18750</v>
      </c>
      <c r="H566" s="8">
        <v>20650</v>
      </c>
      <c r="I566" s="8">
        <v>21000</v>
      </c>
      <c r="J566" s="8">
        <v>21250</v>
      </c>
      <c r="K566" s="8">
        <v>21650</v>
      </c>
      <c r="L566" s="8">
        <v>23850</v>
      </c>
      <c r="M566" s="9">
        <v>24100</v>
      </c>
      <c r="N566" s="10">
        <v>24550</v>
      </c>
      <c r="O566" s="126">
        <v>24100</v>
      </c>
      <c r="P566" s="126">
        <v>24450</v>
      </c>
    </row>
    <row r="567" spans="2:16" x14ac:dyDescent="0.25">
      <c r="B567" s="7" t="s">
        <v>574</v>
      </c>
      <c r="C567" s="8">
        <v>18850</v>
      </c>
      <c r="D567" s="8">
        <v>18850</v>
      </c>
      <c r="E567" s="8">
        <v>19950</v>
      </c>
      <c r="F567" s="8">
        <v>19950</v>
      </c>
      <c r="G567" s="8">
        <v>19950</v>
      </c>
      <c r="H567" s="8">
        <v>19950</v>
      </c>
      <c r="I567" s="8">
        <v>19950</v>
      </c>
      <c r="J567" s="8">
        <v>19950</v>
      </c>
      <c r="K567" s="8">
        <v>19950</v>
      </c>
      <c r="L567" s="8">
        <v>21600</v>
      </c>
      <c r="M567" s="9">
        <v>22050</v>
      </c>
      <c r="N567" s="10">
        <v>22450</v>
      </c>
      <c r="O567" s="126">
        <v>23550</v>
      </c>
      <c r="P567" s="126">
        <v>24700</v>
      </c>
    </row>
    <row r="568" spans="2:16" x14ac:dyDescent="0.25">
      <c r="B568" s="7" t="s">
        <v>575</v>
      </c>
      <c r="C568" s="8">
        <v>17550</v>
      </c>
      <c r="D568" s="8">
        <v>18400</v>
      </c>
      <c r="E568" s="8">
        <v>18400</v>
      </c>
      <c r="F568" s="8">
        <v>18700</v>
      </c>
      <c r="G568" s="8">
        <v>19350</v>
      </c>
      <c r="H568" s="8">
        <v>20550</v>
      </c>
      <c r="I568" s="8">
        <v>20550</v>
      </c>
      <c r="J568" s="8">
        <v>20550</v>
      </c>
      <c r="K568" s="8">
        <v>20600</v>
      </c>
      <c r="L568" s="8">
        <v>22750</v>
      </c>
      <c r="M568" s="9">
        <v>22750</v>
      </c>
      <c r="N568" s="10">
        <v>23550</v>
      </c>
      <c r="O568" s="126">
        <v>24300</v>
      </c>
      <c r="P568" s="126">
        <v>24600</v>
      </c>
    </row>
    <row r="569" spans="2:16" x14ac:dyDescent="0.25">
      <c r="B569" s="7" t="s">
        <v>576</v>
      </c>
      <c r="C569" s="8">
        <v>16350</v>
      </c>
      <c r="D569" s="8">
        <v>16550</v>
      </c>
      <c r="E569" s="8">
        <v>16550</v>
      </c>
      <c r="F569" s="8">
        <v>17450</v>
      </c>
      <c r="G569" s="8">
        <v>21700</v>
      </c>
      <c r="H569" s="8">
        <v>22500</v>
      </c>
      <c r="I569" s="8">
        <v>22850</v>
      </c>
      <c r="J569" s="8">
        <v>23250</v>
      </c>
      <c r="K569" s="8">
        <v>23700</v>
      </c>
      <c r="L569" s="8">
        <v>25650</v>
      </c>
      <c r="M569" s="9">
        <v>26350</v>
      </c>
      <c r="N569" s="10">
        <v>26750</v>
      </c>
      <c r="O569" s="126">
        <v>27950</v>
      </c>
      <c r="P569" s="126">
        <v>28350</v>
      </c>
    </row>
    <row r="570" spans="2:16" x14ac:dyDescent="0.25">
      <c r="B570" s="7" t="s">
        <v>577</v>
      </c>
      <c r="C570" s="8">
        <v>28400</v>
      </c>
      <c r="D570" s="8">
        <v>29650</v>
      </c>
      <c r="E570" s="8">
        <v>30350</v>
      </c>
      <c r="F570" s="8">
        <v>31550</v>
      </c>
      <c r="G570" s="8">
        <v>31550</v>
      </c>
      <c r="H570" s="8">
        <v>33000</v>
      </c>
      <c r="I570" s="8">
        <v>33000</v>
      </c>
      <c r="J570" s="8">
        <v>47700</v>
      </c>
      <c r="K570" s="8">
        <v>47700</v>
      </c>
      <c r="L570" s="8">
        <v>49200</v>
      </c>
      <c r="M570" s="9">
        <v>51200</v>
      </c>
      <c r="N570" s="10">
        <v>51500</v>
      </c>
      <c r="O570" s="126">
        <v>51350</v>
      </c>
      <c r="P570" s="126">
        <v>52000</v>
      </c>
    </row>
    <row r="571" spans="2:16" x14ac:dyDescent="0.25">
      <c r="B571" s="7" t="s">
        <v>578</v>
      </c>
      <c r="C571" s="8">
        <v>15700</v>
      </c>
      <c r="D571" s="8">
        <v>16300</v>
      </c>
      <c r="E571" s="8">
        <v>16500</v>
      </c>
      <c r="F571" s="8">
        <v>16850</v>
      </c>
      <c r="G571" s="8">
        <v>18450</v>
      </c>
      <c r="H571" s="8">
        <v>19550</v>
      </c>
      <c r="I571" s="8">
        <v>19550</v>
      </c>
      <c r="J571" s="8">
        <v>19550</v>
      </c>
      <c r="K571" s="8">
        <v>19850</v>
      </c>
      <c r="L571" s="8">
        <v>21600</v>
      </c>
      <c r="M571" s="9">
        <v>22050</v>
      </c>
      <c r="N571" s="10">
        <v>22450</v>
      </c>
      <c r="O571" s="126">
        <v>23550</v>
      </c>
      <c r="P571" s="126">
        <v>23850</v>
      </c>
    </row>
    <row r="572" spans="2:16" x14ac:dyDescent="0.25">
      <c r="B572" s="7" t="s">
        <v>579</v>
      </c>
      <c r="C572" s="8">
        <v>15700</v>
      </c>
      <c r="D572" s="8">
        <v>16300</v>
      </c>
      <c r="E572" s="8">
        <v>16500</v>
      </c>
      <c r="F572" s="8">
        <v>16850</v>
      </c>
      <c r="G572" s="8">
        <v>18450</v>
      </c>
      <c r="H572" s="8">
        <v>19550</v>
      </c>
      <c r="I572" s="8">
        <v>19550</v>
      </c>
      <c r="J572" s="8">
        <v>19550</v>
      </c>
      <c r="K572" s="8">
        <v>19850</v>
      </c>
      <c r="L572" s="8">
        <v>21600</v>
      </c>
      <c r="M572" s="9">
        <v>22050</v>
      </c>
      <c r="N572" s="10">
        <v>22450</v>
      </c>
      <c r="O572" s="126">
        <v>23550</v>
      </c>
      <c r="P572" s="126">
        <v>23850</v>
      </c>
    </row>
    <row r="573" spans="2:16" x14ac:dyDescent="0.25">
      <c r="B573" s="7" t="s">
        <v>580</v>
      </c>
      <c r="C573" s="8">
        <v>15700</v>
      </c>
      <c r="D573" s="8">
        <v>16300</v>
      </c>
      <c r="E573" s="8">
        <v>16500</v>
      </c>
      <c r="F573" s="8">
        <v>16850</v>
      </c>
      <c r="G573" s="8">
        <v>18450</v>
      </c>
      <c r="H573" s="8">
        <v>19550</v>
      </c>
      <c r="I573" s="8">
        <v>19550</v>
      </c>
      <c r="J573" s="8">
        <v>19550</v>
      </c>
      <c r="K573" s="8">
        <v>19850</v>
      </c>
      <c r="L573" s="8">
        <v>21600</v>
      </c>
      <c r="M573" s="9">
        <v>22050</v>
      </c>
      <c r="N573" s="10">
        <v>22450</v>
      </c>
      <c r="O573" s="126">
        <v>23550</v>
      </c>
      <c r="P573" s="126">
        <v>23850</v>
      </c>
    </row>
    <row r="574" spans="2:16" x14ac:dyDescent="0.25">
      <c r="B574" s="7" t="s">
        <v>581</v>
      </c>
      <c r="C574" s="8">
        <v>17850</v>
      </c>
      <c r="D574" s="8">
        <v>18500</v>
      </c>
      <c r="E574" s="8">
        <v>18500</v>
      </c>
      <c r="F574" s="8">
        <v>19150</v>
      </c>
      <c r="G574" s="8">
        <v>19150</v>
      </c>
      <c r="H574" s="8">
        <v>19550</v>
      </c>
      <c r="I574" s="8">
        <v>19850</v>
      </c>
      <c r="J574" s="8">
        <v>20050</v>
      </c>
      <c r="K574" s="8">
        <v>20300</v>
      </c>
      <c r="L574" s="8">
        <v>22100</v>
      </c>
      <c r="M574" s="9">
        <v>22950</v>
      </c>
      <c r="N574" s="10">
        <v>23400</v>
      </c>
      <c r="O574" s="126">
        <v>23550</v>
      </c>
      <c r="P574" s="126">
        <v>23850</v>
      </c>
    </row>
    <row r="575" spans="2:16" x14ac:dyDescent="0.25">
      <c r="B575" s="7" t="s">
        <v>582</v>
      </c>
      <c r="C575" s="8">
        <v>15700</v>
      </c>
      <c r="D575" s="8">
        <v>16300</v>
      </c>
      <c r="E575" s="8">
        <v>16500</v>
      </c>
      <c r="F575" s="8">
        <v>16850</v>
      </c>
      <c r="G575" s="8">
        <v>18450</v>
      </c>
      <c r="H575" s="8">
        <v>19550</v>
      </c>
      <c r="I575" s="8">
        <v>19550</v>
      </c>
      <c r="J575" s="8">
        <v>19550</v>
      </c>
      <c r="K575" s="8">
        <v>19850</v>
      </c>
      <c r="L575" s="8">
        <v>21600</v>
      </c>
      <c r="M575" s="9">
        <v>22050</v>
      </c>
      <c r="N575" s="10">
        <v>22450</v>
      </c>
      <c r="O575" s="126">
        <v>23550</v>
      </c>
      <c r="P575" s="126">
        <v>23850</v>
      </c>
    </row>
    <row r="576" spans="2:16" x14ac:dyDescent="0.25">
      <c r="B576" s="7" t="s">
        <v>583</v>
      </c>
      <c r="C576" s="8">
        <v>15700</v>
      </c>
      <c r="D576" s="8">
        <v>16300</v>
      </c>
      <c r="E576" s="8">
        <v>16500</v>
      </c>
      <c r="F576" s="8">
        <v>16850</v>
      </c>
      <c r="G576" s="8">
        <v>18700</v>
      </c>
      <c r="H576" s="8">
        <v>19700</v>
      </c>
      <c r="I576" s="8">
        <v>19700</v>
      </c>
      <c r="J576" s="8">
        <v>19700</v>
      </c>
      <c r="K576" s="8">
        <v>19850</v>
      </c>
      <c r="L576" s="8">
        <v>21600</v>
      </c>
      <c r="M576" s="9">
        <v>22700</v>
      </c>
      <c r="N576" s="10">
        <v>22450</v>
      </c>
      <c r="O576" s="126">
        <v>23550</v>
      </c>
      <c r="P576" s="126">
        <v>24700</v>
      </c>
    </row>
    <row r="577" spans="2:16" x14ac:dyDescent="0.25">
      <c r="B577" s="7" t="s">
        <v>584</v>
      </c>
      <c r="C577" s="8">
        <v>15700</v>
      </c>
      <c r="D577" s="8">
        <v>16300</v>
      </c>
      <c r="E577" s="8">
        <v>16500</v>
      </c>
      <c r="F577" s="8">
        <v>16950</v>
      </c>
      <c r="G577" s="8">
        <v>18450</v>
      </c>
      <c r="H577" s="8">
        <v>19550</v>
      </c>
      <c r="I577" s="8">
        <v>19550</v>
      </c>
      <c r="J577" s="8">
        <v>19550</v>
      </c>
      <c r="K577" s="8">
        <v>19850</v>
      </c>
      <c r="L577" s="8">
        <v>21600</v>
      </c>
      <c r="M577" s="9">
        <v>22050</v>
      </c>
      <c r="N577" s="10">
        <v>22450</v>
      </c>
      <c r="O577" s="126">
        <v>23550</v>
      </c>
      <c r="P577" s="126">
        <v>23850</v>
      </c>
    </row>
    <row r="578" spans="2:16" x14ac:dyDescent="0.25">
      <c r="B578" s="7" t="s">
        <v>585</v>
      </c>
      <c r="C578" s="8">
        <v>23050</v>
      </c>
      <c r="D578" s="8">
        <v>24150</v>
      </c>
      <c r="E578" s="8">
        <v>24500</v>
      </c>
      <c r="F578" s="8">
        <v>25500</v>
      </c>
      <c r="G578" s="8">
        <v>25700</v>
      </c>
      <c r="H578" s="8">
        <v>27100</v>
      </c>
      <c r="I578" s="8">
        <v>27100</v>
      </c>
      <c r="J578" s="8">
        <v>27100</v>
      </c>
      <c r="K578" s="8">
        <v>27950</v>
      </c>
      <c r="L578" s="8">
        <v>29000</v>
      </c>
      <c r="M578" s="9">
        <v>29750</v>
      </c>
      <c r="N578" s="10">
        <v>30150</v>
      </c>
      <c r="O578" s="126">
        <v>30500</v>
      </c>
      <c r="P578" s="126">
        <v>30950</v>
      </c>
    </row>
    <row r="579" spans="2:16" x14ac:dyDescent="0.25">
      <c r="B579" s="7" t="s">
        <v>586</v>
      </c>
      <c r="C579" s="8">
        <v>16650</v>
      </c>
      <c r="D579" s="8">
        <v>17000</v>
      </c>
      <c r="E579" s="8">
        <v>17050</v>
      </c>
      <c r="F579" s="8">
        <v>17850</v>
      </c>
      <c r="G579" s="8">
        <v>20750</v>
      </c>
      <c r="H579" s="8">
        <v>22100</v>
      </c>
      <c r="I579" s="8">
        <v>22100</v>
      </c>
      <c r="J579" s="8">
        <v>22100</v>
      </c>
      <c r="K579" s="8">
        <v>22350</v>
      </c>
      <c r="L579" s="8">
        <v>24900</v>
      </c>
      <c r="M579" s="9">
        <v>25400</v>
      </c>
      <c r="N579" s="10">
        <v>25700</v>
      </c>
      <c r="O579" s="126">
        <v>26950</v>
      </c>
      <c r="P579" s="126">
        <v>28250</v>
      </c>
    </row>
    <row r="580" spans="2:16" x14ac:dyDescent="0.25">
      <c r="B580" s="7" t="s">
        <v>587</v>
      </c>
      <c r="C580" s="8">
        <v>15700</v>
      </c>
      <c r="D580" s="8">
        <v>16300</v>
      </c>
      <c r="E580" s="8">
        <v>16500</v>
      </c>
      <c r="F580" s="8">
        <v>16850</v>
      </c>
      <c r="G580" s="8">
        <v>18450</v>
      </c>
      <c r="H580" s="8">
        <v>19550</v>
      </c>
      <c r="I580" s="8">
        <v>19550</v>
      </c>
      <c r="J580" s="8">
        <v>19550</v>
      </c>
      <c r="K580" s="8">
        <v>19850</v>
      </c>
      <c r="L580" s="8">
        <v>21600</v>
      </c>
      <c r="M580" s="9">
        <v>22050</v>
      </c>
      <c r="N580" s="10">
        <v>22450</v>
      </c>
      <c r="O580" s="126">
        <v>23550</v>
      </c>
      <c r="P580" s="126">
        <v>23850</v>
      </c>
    </row>
    <row r="581" spans="2:16" x14ac:dyDescent="0.25">
      <c r="B581" s="7" t="s">
        <v>588</v>
      </c>
      <c r="C581" s="8">
        <v>28400</v>
      </c>
      <c r="D581" s="8">
        <v>29650</v>
      </c>
      <c r="E581" s="8">
        <v>30350</v>
      </c>
      <c r="F581" s="8">
        <v>31550</v>
      </c>
      <c r="G581" s="8">
        <v>31550</v>
      </c>
      <c r="H581" s="8">
        <v>33000</v>
      </c>
      <c r="I581" s="8">
        <v>33000</v>
      </c>
      <c r="J581" s="8">
        <v>33000</v>
      </c>
      <c r="K581" s="8">
        <v>33000</v>
      </c>
      <c r="L581" s="8">
        <v>33000</v>
      </c>
      <c r="M581" s="9">
        <v>33000</v>
      </c>
      <c r="N581" s="10">
        <v>33450</v>
      </c>
      <c r="O581" s="126">
        <v>33900</v>
      </c>
      <c r="P581" s="126">
        <v>34350</v>
      </c>
    </row>
    <row r="582" spans="2:16" x14ac:dyDescent="0.25">
      <c r="B582" s="7" t="s">
        <v>589</v>
      </c>
      <c r="C582" s="8">
        <v>15700</v>
      </c>
      <c r="D582" s="8">
        <v>16300</v>
      </c>
      <c r="E582" s="8">
        <v>16500</v>
      </c>
      <c r="F582" s="8">
        <v>16850</v>
      </c>
      <c r="G582" s="8">
        <v>18450</v>
      </c>
      <c r="H582" s="8">
        <v>19550</v>
      </c>
      <c r="I582" s="8">
        <v>19550</v>
      </c>
      <c r="J582" s="8">
        <v>19550</v>
      </c>
      <c r="K582" s="8">
        <v>19850</v>
      </c>
      <c r="L582" s="8">
        <v>21600</v>
      </c>
      <c r="M582" s="9">
        <v>22050</v>
      </c>
      <c r="N582" s="10">
        <v>22450</v>
      </c>
      <c r="O582" s="126">
        <v>23550</v>
      </c>
      <c r="P582" s="126">
        <v>23850</v>
      </c>
    </row>
    <row r="583" spans="2:16" x14ac:dyDescent="0.25">
      <c r="B583" s="7" t="s">
        <v>590</v>
      </c>
      <c r="C583" s="8">
        <v>17100</v>
      </c>
      <c r="D583" s="8">
        <v>17500</v>
      </c>
      <c r="E583" s="8">
        <v>18250</v>
      </c>
      <c r="F583" s="8">
        <v>18500</v>
      </c>
      <c r="G583" s="8">
        <v>18500</v>
      </c>
      <c r="H583" s="8">
        <v>19550</v>
      </c>
      <c r="I583" s="8">
        <v>19550</v>
      </c>
      <c r="J583" s="8">
        <v>19550</v>
      </c>
      <c r="K583" s="8">
        <v>19850</v>
      </c>
      <c r="L583" s="8">
        <v>21600</v>
      </c>
      <c r="M583" s="9">
        <v>22050</v>
      </c>
      <c r="N583" s="10">
        <v>22450</v>
      </c>
      <c r="O583" s="126">
        <v>23550</v>
      </c>
      <c r="P583" s="126">
        <v>23850</v>
      </c>
    </row>
    <row r="584" spans="2:16" x14ac:dyDescent="0.25">
      <c r="B584" s="7" t="s">
        <v>591</v>
      </c>
      <c r="C584" s="8">
        <v>18300</v>
      </c>
      <c r="D584" s="8">
        <v>18300</v>
      </c>
      <c r="E584" s="8">
        <v>18450</v>
      </c>
      <c r="F584" s="8">
        <v>19250</v>
      </c>
      <c r="G584" s="8">
        <v>19650</v>
      </c>
      <c r="H584" s="8">
        <v>20000</v>
      </c>
      <c r="I584" s="8">
        <v>20000</v>
      </c>
      <c r="J584" s="8">
        <v>20000</v>
      </c>
      <c r="K584" s="8">
        <v>20200</v>
      </c>
      <c r="L584" s="8">
        <v>21850</v>
      </c>
      <c r="M584" s="9">
        <v>22300</v>
      </c>
      <c r="N584" s="10">
        <v>22450</v>
      </c>
      <c r="O584" s="126">
        <v>23550</v>
      </c>
      <c r="P584" s="126">
        <v>23850</v>
      </c>
    </row>
    <row r="585" spans="2:16" x14ac:dyDescent="0.25">
      <c r="B585" s="7" t="s">
        <v>592</v>
      </c>
      <c r="C585" s="8">
        <v>16250</v>
      </c>
      <c r="D585" s="8">
        <v>16750</v>
      </c>
      <c r="E585" s="8">
        <v>17250</v>
      </c>
      <c r="F585" s="8">
        <v>18200</v>
      </c>
      <c r="G585" s="8">
        <v>19700</v>
      </c>
      <c r="H585" s="8">
        <v>20550</v>
      </c>
      <c r="I585" s="8">
        <v>20550</v>
      </c>
      <c r="J585" s="8">
        <v>27100</v>
      </c>
      <c r="K585" s="8">
        <v>27950</v>
      </c>
      <c r="L585" s="8">
        <v>29000</v>
      </c>
      <c r="M585" s="9">
        <v>29750</v>
      </c>
      <c r="N585" s="10">
        <v>30150</v>
      </c>
      <c r="O585" s="126">
        <v>30500</v>
      </c>
      <c r="P585" s="126">
        <v>30950</v>
      </c>
    </row>
    <row r="586" spans="2:16" x14ac:dyDescent="0.25">
      <c r="B586" s="7" t="s">
        <v>593</v>
      </c>
      <c r="C586" s="8">
        <v>15700</v>
      </c>
      <c r="D586" s="8">
        <v>16300</v>
      </c>
      <c r="E586" s="8">
        <v>16500</v>
      </c>
      <c r="F586" s="8">
        <v>16850</v>
      </c>
      <c r="G586" s="8">
        <v>19550</v>
      </c>
      <c r="H586" s="8">
        <v>21000</v>
      </c>
      <c r="I586" s="8">
        <v>21000</v>
      </c>
      <c r="J586" s="8">
        <v>21000</v>
      </c>
      <c r="K586" s="8">
        <v>21000</v>
      </c>
      <c r="L586" s="8">
        <v>22700</v>
      </c>
      <c r="M586" s="9">
        <v>23150</v>
      </c>
      <c r="N586" s="10">
        <v>23600</v>
      </c>
      <c r="O586" s="126">
        <v>23550</v>
      </c>
      <c r="P586" s="126">
        <v>23850</v>
      </c>
    </row>
    <row r="587" spans="2:16" x14ac:dyDescent="0.25">
      <c r="B587" s="7" t="s">
        <v>594</v>
      </c>
      <c r="C587" s="8">
        <v>23050</v>
      </c>
      <c r="D587" s="8">
        <v>24150</v>
      </c>
      <c r="E587" s="8">
        <v>24500</v>
      </c>
      <c r="F587" s="8">
        <v>25500</v>
      </c>
      <c r="G587" s="8">
        <v>25700</v>
      </c>
      <c r="H587" s="8">
        <v>27100</v>
      </c>
      <c r="I587" s="8">
        <v>27100</v>
      </c>
      <c r="J587" s="8">
        <v>27100</v>
      </c>
      <c r="K587" s="8">
        <v>27950</v>
      </c>
      <c r="L587" s="8">
        <v>29000</v>
      </c>
      <c r="M587" s="9">
        <v>29750</v>
      </c>
      <c r="N587" s="10">
        <v>30150</v>
      </c>
      <c r="O587" s="126">
        <v>30500</v>
      </c>
      <c r="P587" s="126">
        <v>30950</v>
      </c>
    </row>
    <row r="588" spans="2:16" x14ac:dyDescent="0.25">
      <c r="B588" s="7" t="s">
        <v>595</v>
      </c>
      <c r="C588" s="8">
        <v>18450</v>
      </c>
      <c r="D588" s="8">
        <v>19450</v>
      </c>
      <c r="E588" s="8">
        <v>20500</v>
      </c>
      <c r="F588" s="8">
        <v>21200</v>
      </c>
      <c r="G588" s="8">
        <v>23400</v>
      </c>
      <c r="H588" s="8">
        <v>24000</v>
      </c>
      <c r="I588" s="8">
        <v>24600</v>
      </c>
      <c r="J588" s="8">
        <v>25900</v>
      </c>
      <c r="K588" s="8">
        <v>25900</v>
      </c>
      <c r="L588" s="8">
        <v>26400</v>
      </c>
      <c r="M588" s="9">
        <v>27550</v>
      </c>
      <c r="N588" s="10">
        <v>27950</v>
      </c>
      <c r="O588" s="126">
        <v>29300</v>
      </c>
      <c r="P588" s="126">
        <v>30750</v>
      </c>
    </row>
    <row r="589" spans="2:16" x14ac:dyDescent="0.25">
      <c r="B589" s="7" t="s">
        <v>596</v>
      </c>
      <c r="C589" s="8">
        <v>18450</v>
      </c>
      <c r="D589" s="8">
        <v>19450</v>
      </c>
      <c r="E589" s="8">
        <v>20500</v>
      </c>
      <c r="F589" s="8">
        <v>20850</v>
      </c>
      <c r="G589" s="8">
        <v>24600</v>
      </c>
      <c r="H589" s="8">
        <v>24600</v>
      </c>
      <c r="I589" s="8">
        <v>26000</v>
      </c>
      <c r="J589" s="8">
        <v>27400</v>
      </c>
      <c r="K589" s="8">
        <v>27400</v>
      </c>
      <c r="L589" s="8">
        <v>28000</v>
      </c>
      <c r="M589" s="9">
        <v>29300</v>
      </c>
      <c r="N589" s="10">
        <v>29700</v>
      </c>
      <c r="O589" s="126">
        <v>31150</v>
      </c>
      <c r="P589" s="126">
        <v>31900</v>
      </c>
    </row>
    <row r="590" spans="2:16" x14ac:dyDescent="0.25">
      <c r="B590" s="7" t="s">
        <v>597</v>
      </c>
      <c r="C590" s="8">
        <v>18450</v>
      </c>
      <c r="D590" s="8">
        <v>19450</v>
      </c>
      <c r="E590" s="8">
        <v>20500</v>
      </c>
      <c r="F590" s="8">
        <v>20850</v>
      </c>
      <c r="G590" s="8">
        <v>23400</v>
      </c>
      <c r="H590" s="8">
        <v>24000</v>
      </c>
      <c r="I590" s="8">
        <v>24600</v>
      </c>
      <c r="J590" s="8">
        <v>25900</v>
      </c>
      <c r="K590" s="8">
        <v>25900</v>
      </c>
      <c r="L590" s="8">
        <v>26400</v>
      </c>
      <c r="M590" s="9">
        <v>27550</v>
      </c>
      <c r="N590" s="10">
        <v>27950</v>
      </c>
      <c r="O590" s="126">
        <v>29300</v>
      </c>
      <c r="P590" s="126">
        <v>30750</v>
      </c>
    </row>
    <row r="591" spans="2:16" x14ac:dyDescent="0.25">
      <c r="B591" s="7" t="s">
        <v>598</v>
      </c>
      <c r="C591" s="8">
        <v>18450</v>
      </c>
      <c r="D591" s="8">
        <v>19450</v>
      </c>
      <c r="E591" s="8">
        <v>20500</v>
      </c>
      <c r="F591" s="8">
        <v>20850</v>
      </c>
      <c r="G591" s="8">
        <v>23400</v>
      </c>
      <c r="H591" s="8">
        <v>24000</v>
      </c>
      <c r="I591" s="8">
        <v>24600</v>
      </c>
      <c r="J591" s="8">
        <v>25900</v>
      </c>
      <c r="K591" s="8">
        <v>25900</v>
      </c>
      <c r="L591" s="8">
        <v>26400</v>
      </c>
      <c r="M591" s="9">
        <v>27550</v>
      </c>
      <c r="N591" s="10">
        <v>27950</v>
      </c>
      <c r="O591" s="126">
        <v>29300</v>
      </c>
      <c r="P591" s="126">
        <v>30750</v>
      </c>
    </row>
    <row r="592" spans="2:16" x14ac:dyDescent="0.25">
      <c r="B592" s="7" t="s">
        <v>599</v>
      </c>
      <c r="C592" s="8">
        <v>18450</v>
      </c>
      <c r="D592" s="8">
        <v>19450</v>
      </c>
      <c r="E592" s="8">
        <v>20500</v>
      </c>
      <c r="F592" s="8">
        <v>20850</v>
      </c>
      <c r="G592" s="8">
        <v>23400</v>
      </c>
      <c r="H592" s="8">
        <v>24000</v>
      </c>
      <c r="I592" s="8">
        <v>24600</v>
      </c>
      <c r="J592" s="8">
        <v>25900</v>
      </c>
      <c r="K592" s="8">
        <v>25900</v>
      </c>
      <c r="L592" s="8">
        <v>26400</v>
      </c>
      <c r="M592" s="9">
        <v>27550</v>
      </c>
      <c r="N592" s="10">
        <v>27950</v>
      </c>
      <c r="O592" s="126">
        <v>29300</v>
      </c>
      <c r="P592" s="126">
        <v>30750</v>
      </c>
    </row>
    <row r="593" spans="2:16" x14ac:dyDescent="0.25">
      <c r="B593" s="7" t="s">
        <v>600</v>
      </c>
      <c r="C593" s="8">
        <v>18450</v>
      </c>
      <c r="D593" s="8">
        <v>19450</v>
      </c>
      <c r="E593" s="8">
        <v>20500</v>
      </c>
      <c r="F593" s="8">
        <v>20850</v>
      </c>
      <c r="G593" s="8">
        <v>23450</v>
      </c>
      <c r="H593" s="8">
        <v>25450</v>
      </c>
      <c r="I593" s="8">
        <v>25450</v>
      </c>
      <c r="J593" s="8">
        <v>26400</v>
      </c>
      <c r="K593" s="8">
        <v>26400</v>
      </c>
      <c r="L593" s="8">
        <v>27000</v>
      </c>
      <c r="M593" s="9">
        <v>27550</v>
      </c>
      <c r="N593" s="10">
        <v>27950</v>
      </c>
      <c r="O593" s="126">
        <v>29300</v>
      </c>
      <c r="P593" s="126">
        <v>30750</v>
      </c>
    </row>
    <row r="594" spans="2:16" x14ac:dyDescent="0.25">
      <c r="B594" s="7" t="s">
        <v>601</v>
      </c>
      <c r="C594" s="8">
        <v>18450</v>
      </c>
      <c r="D594" s="8">
        <v>19450</v>
      </c>
      <c r="E594" s="8">
        <v>20500</v>
      </c>
      <c r="F594" s="8">
        <v>20850</v>
      </c>
      <c r="G594" s="8">
        <v>23400</v>
      </c>
      <c r="H594" s="8">
        <v>24000</v>
      </c>
      <c r="I594" s="8">
        <v>24600</v>
      </c>
      <c r="J594" s="8">
        <v>25900</v>
      </c>
      <c r="K594" s="8">
        <v>25900</v>
      </c>
      <c r="L594" s="8">
        <v>26400</v>
      </c>
      <c r="M594" s="9">
        <v>27550</v>
      </c>
      <c r="N594" s="10">
        <v>27950</v>
      </c>
      <c r="O594" s="126">
        <v>29300</v>
      </c>
      <c r="P594" s="126">
        <v>30750</v>
      </c>
    </row>
    <row r="595" spans="2:16" x14ac:dyDescent="0.25">
      <c r="B595" s="7" t="s">
        <v>602</v>
      </c>
      <c r="C595" s="8">
        <v>23300</v>
      </c>
      <c r="D595" s="8">
        <v>24600</v>
      </c>
      <c r="E595" s="8">
        <v>26250</v>
      </c>
      <c r="F595" s="8">
        <v>26400</v>
      </c>
      <c r="G595" s="8">
        <v>29550</v>
      </c>
      <c r="H595" s="8">
        <v>30300</v>
      </c>
      <c r="I595" s="8">
        <v>31000</v>
      </c>
      <c r="J595" s="8">
        <v>32700</v>
      </c>
      <c r="K595" s="8">
        <v>32700</v>
      </c>
      <c r="L595" s="8">
        <v>32700</v>
      </c>
      <c r="M595" s="9">
        <v>33400</v>
      </c>
      <c r="N595" s="10">
        <v>34000</v>
      </c>
      <c r="O595" s="126">
        <v>35700</v>
      </c>
      <c r="P595" s="126">
        <v>37450</v>
      </c>
    </row>
    <row r="596" spans="2:16" x14ac:dyDescent="0.25">
      <c r="B596" s="7" t="s">
        <v>603</v>
      </c>
      <c r="C596" s="8">
        <v>23850</v>
      </c>
      <c r="D596" s="8">
        <v>25450</v>
      </c>
      <c r="E596" s="8">
        <v>27500</v>
      </c>
      <c r="F596" s="8">
        <v>27950</v>
      </c>
      <c r="G596" s="8">
        <v>30050</v>
      </c>
      <c r="H596" s="8">
        <v>30350</v>
      </c>
      <c r="I596" s="8">
        <v>31150</v>
      </c>
      <c r="J596" s="8">
        <v>32500</v>
      </c>
      <c r="K596" s="8">
        <v>32500</v>
      </c>
      <c r="L596" s="8">
        <v>32800</v>
      </c>
      <c r="M596" s="9">
        <v>34100</v>
      </c>
      <c r="N596" s="10">
        <v>34050</v>
      </c>
      <c r="O596" s="126">
        <v>34700</v>
      </c>
      <c r="P596" s="126">
        <v>35200</v>
      </c>
    </row>
    <row r="597" spans="2:16" x14ac:dyDescent="0.25">
      <c r="B597" s="7" t="s">
        <v>604</v>
      </c>
      <c r="C597" s="8">
        <v>18750</v>
      </c>
      <c r="D597" s="8">
        <v>19450</v>
      </c>
      <c r="E597" s="8">
        <v>22350</v>
      </c>
      <c r="F597" s="8">
        <v>23000</v>
      </c>
      <c r="G597" s="8">
        <v>23400</v>
      </c>
      <c r="H597" s="8">
        <v>24050</v>
      </c>
      <c r="I597" s="8">
        <v>24600</v>
      </c>
      <c r="J597" s="8">
        <v>25900</v>
      </c>
      <c r="K597" s="8">
        <v>25900</v>
      </c>
      <c r="L597" s="8">
        <v>26400</v>
      </c>
      <c r="M597" s="9">
        <v>27550</v>
      </c>
      <c r="N597" s="10">
        <v>27950</v>
      </c>
      <c r="O597" s="126">
        <v>29300</v>
      </c>
      <c r="P597" s="126">
        <v>30750</v>
      </c>
    </row>
    <row r="598" spans="2:16" x14ac:dyDescent="0.25">
      <c r="B598" s="7" t="s">
        <v>605</v>
      </c>
      <c r="C598" s="8">
        <v>18450</v>
      </c>
      <c r="D598" s="8">
        <v>19450</v>
      </c>
      <c r="E598" s="8">
        <v>23150</v>
      </c>
      <c r="F598" s="8">
        <v>23650</v>
      </c>
      <c r="G598" s="8">
        <v>23650</v>
      </c>
      <c r="H598" s="8">
        <v>24000</v>
      </c>
      <c r="I598" s="8">
        <v>24600</v>
      </c>
      <c r="J598" s="8">
        <v>25900</v>
      </c>
      <c r="K598" s="8">
        <v>25900</v>
      </c>
      <c r="L598" s="8">
        <v>26400</v>
      </c>
      <c r="M598" s="9">
        <v>27550</v>
      </c>
      <c r="N598" s="10">
        <v>27950</v>
      </c>
      <c r="O598" s="126">
        <v>29300</v>
      </c>
      <c r="P598" s="126">
        <v>30750</v>
      </c>
    </row>
    <row r="599" spans="2:16" x14ac:dyDescent="0.25">
      <c r="B599" s="7" t="s">
        <v>606</v>
      </c>
      <c r="C599" s="8">
        <v>18450</v>
      </c>
      <c r="D599" s="8">
        <v>19450</v>
      </c>
      <c r="E599" s="8">
        <v>20500</v>
      </c>
      <c r="F599" s="8">
        <v>20850</v>
      </c>
      <c r="G599" s="8">
        <v>23800</v>
      </c>
      <c r="H599" s="8">
        <v>25200</v>
      </c>
      <c r="I599" s="8">
        <v>25200</v>
      </c>
      <c r="J599" s="8">
        <v>26350</v>
      </c>
      <c r="K599" s="8">
        <v>26350</v>
      </c>
      <c r="L599" s="8">
        <v>26850</v>
      </c>
      <c r="M599" s="9">
        <v>27550</v>
      </c>
      <c r="N599" s="10">
        <v>27950</v>
      </c>
      <c r="O599" s="126">
        <v>29300</v>
      </c>
      <c r="P599" s="126">
        <v>30750</v>
      </c>
    </row>
    <row r="600" spans="2:16" x14ac:dyDescent="0.25">
      <c r="B600" s="7" t="s">
        <v>607</v>
      </c>
      <c r="C600" s="8">
        <v>18450</v>
      </c>
      <c r="D600" s="8">
        <v>19450</v>
      </c>
      <c r="E600" s="8">
        <v>20500</v>
      </c>
      <c r="F600" s="8">
        <v>20850</v>
      </c>
      <c r="G600" s="8">
        <v>23400</v>
      </c>
      <c r="H600" s="8">
        <v>24000</v>
      </c>
      <c r="I600" s="8">
        <v>24600</v>
      </c>
      <c r="J600" s="8">
        <v>25900</v>
      </c>
      <c r="K600" s="8">
        <v>25900</v>
      </c>
      <c r="L600" s="8">
        <v>26400</v>
      </c>
      <c r="M600" s="9">
        <v>27550</v>
      </c>
      <c r="N600" s="10">
        <v>27950</v>
      </c>
      <c r="O600" s="126">
        <v>29300</v>
      </c>
      <c r="P600" s="126">
        <v>30750</v>
      </c>
    </row>
    <row r="601" spans="2:16" x14ac:dyDescent="0.25">
      <c r="B601" s="7" t="s">
        <v>608</v>
      </c>
      <c r="C601" s="8">
        <v>18450</v>
      </c>
      <c r="D601" s="8">
        <v>19450</v>
      </c>
      <c r="E601" s="8">
        <v>20500</v>
      </c>
      <c r="F601" s="8">
        <v>20850</v>
      </c>
      <c r="G601" s="8">
        <v>23400</v>
      </c>
      <c r="H601" s="8">
        <v>24000</v>
      </c>
      <c r="I601" s="8">
        <v>24600</v>
      </c>
      <c r="J601" s="8">
        <v>25900</v>
      </c>
      <c r="K601" s="8">
        <v>25900</v>
      </c>
      <c r="L601" s="8">
        <v>26400</v>
      </c>
      <c r="M601" s="9">
        <v>27550</v>
      </c>
      <c r="N601" s="10">
        <v>27950</v>
      </c>
      <c r="O601" s="126">
        <v>29300</v>
      </c>
      <c r="P601" s="126">
        <v>30750</v>
      </c>
    </row>
    <row r="602" spans="2:16" x14ac:dyDescent="0.25">
      <c r="B602" s="7" t="s">
        <v>609</v>
      </c>
      <c r="C602" s="8">
        <v>18450</v>
      </c>
      <c r="D602" s="8">
        <v>19450</v>
      </c>
      <c r="E602" s="8">
        <v>20500</v>
      </c>
      <c r="F602" s="8">
        <v>20850</v>
      </c>
      <c r="G602" s="8">
        <v>23400</v>
      </c>
      <c r="H602" s="8">
        <v>24000</v>
      </c>
      <c r="I602" s="8">
        <v>24600</v>
      </c>
      <c r="J602" s="8">
        <v>25900</v>
      </c>
      <c r="K602" s="8">
        <v>25900</v>
      </c>
      <c r="L602" s="8">
        <v>26400</v>
      </c>
      <c r="M602" s="9">
        <v>27550</v>
      </c>
      <c r="N602" s="10">
        <v>27950</v>
      </c>
      <c r="O602" s="126">
        <v>29300</v>
      </c>
      <c r="P602" s="126">
        <v>30750</v>
      </c>
    </row>
    <row r="603" spans="2:16" x14ac:dyDescent="0.25">
      <c r="B603" s="7" t="s">
        <v>610</v>
      </c>
      <c r="C603" s="8">
        <v>18450</v>
      </c>
      <c r="D603" s="8">
        <v>19450</v>
      </c>
      <c r="E603" s="8">
        <v>20850</v>
      </c>
      <c r="F603" s="8">
        <v>21350</v>
      </c>
      <c r="G603" s="8">
        <v>24650</v>
      </c>
      <c r="H603" s="8">
        <v>24800</v>
      </c>
      <c r="I603" s="8">
        <v>25250</v>
      </c>
      <c r="J603" s="8">
        <v>26750</v>
      </c>
      <c r="K603" s="8">
        <v>26750</v>
      </c>
      <c r="L603" s="8">
        <v>27400</v>
      </c>
      <c r="M603" s="9">
        <v>28150</v>
      </c>
      <c r="N603" s="10">
        <v>28500</v>
      </c>
      <c r="O603" s="126">
        <v>29900</v>
      </c>
      <c r="P603" s="126">
        <v>31350</v>
      </c>
    </row>
    <row r="604" spans="2:16" x14ac:dyDescent="0.25">
      <c r="B604" s="7" t="s">
        <v>611</v>
      </c>
      <c r="C604" s="8">
        <v>18450</v>
      </c>
      <c r="D604" s="8">
        <v>19450</v>
      </c>
      <c r="E604" s="8">
        <v>20500</v>
      </c>
      <c r="F604" s="8">
        <v>20850</v>
      </c>
      <c r="G604" s="8">
        <v>23400</v>
      </c>
      <c r="H604" s="8">
        <v>24000</v>
      </c>
      <c r="I604" s="8">
        <v>24600</v>
      </c>
      <c r="J604" s="8">
        <v>25900</v>
      </c>
      <c r="K604" s="8">
        <v>25900</v>
      </c>
      <c r="L604" s="8">
        <v>26400</v>
      </c>
      <c r="M604" s="9">
        <v>27550</v>
      </c>
      <c r="N604" s="10">
        <v>27950</v>
      </c>
      <c r="O604" s="126">
        <v>29300</v>
      </c>
      <c r="P604" s="126">
        <v>30750</v>
      </c>
    </row>
    <row r="605" spans="2:16" x14ac:dyDescent="0.25">
      <c r="B605" s="7" t="s">
        <v>612</v>
      </c>
      <c r="C605" s="8">
        <v>20650</v>
      </c>
      <c r="D605" s="8">
        <v>22700</v>
      </c>
      <c r="E605" s="8">
        <v>24250</v>
      </c>
      <c r="F605" s="8">
        <v>24400</v>
      </c>
      <c r="G605" s="8">
        <v>27050</v>
      </c>
      <c r="H605" s="8">
        <v>27150</v>
      </c>
      <c r="I605" s="8">
        <v>27900</v>
      </c>
      <c r="J605" s="8">
        <v>29100</v>
      </c>
      <c r="K605" s="8">
        <v>29100</v>
      </c>
      <c r="L605" s="8">
        <v>30050</v>
      </c>
      <c r="M605" s="9">
        <v>30900</v>
      </c>
      <c r="N605" s="10">
        <v>31900</v>
      </c>
      <c r="O605" s="126">
        <v>31900</v>
      </c>
      <c r="P605" s="126">
        <v>32350</v>
      </c>
    </row>
    <row r="606" spans="2:16" x14ac:dyDescent="0.25">
      <c r="B606" s="7" t="s">
        <v>613</v>
      </c>
      <c r="C606" s="8">
        <v>18450</v>
      </c>
      <c r="D606" s="8">
        <v>19450</v>
      </c>
      <c r="E606" s="8">
        <v>20500</v>
      </c>
      <c r="F606" s="8">
        <v>20850</v>
      </c>
      <c r="G606" s="8">
        <v>23400</v>
      </c>
      <c r="H606" s="8">
        <v>24000</v>
      </c>
      <c r="I606" s="8">
        <v>24600</v>
      </c>
      <c r="J606" s="8">
        <v>25900</v>
      </c>
      <c r="K606" s="8">
        <v>25900</v>
      </c>
      <c r="L606" s="8">
        <v>26400</v>
      </c>
      <c r="M606" s="9">
        <v>27550</v>
      </c>
      <c r="N606" s="10">
        <v>27950</v>
      </c>
      <c r="O606" s="126">
        <v>29300</v>
      </c>
      <c r="P606" s="126">
        <v>30750</v>
      </c>
    </row>
    <row r="607" spans="2:16" x14ac:dyDescent="0.25">
      <c r="B607" s="7" t="s">
        <v>614</v>
      </c>
      <c r="C607" s="8">
        <v>18450</v>
      </c>
      <c r="D607" s="8">
        <v>19450</v>
      </c>
      <c r="E607" s="8">
        <v>20500</v>
      </c>
      <c r="F607" s="8">
        <v>20850</v>
      </c>
      <c r="G607" s="8">
        <v>23600</v>
      </c>
      <c r="H607" s="8">
        <v>24000</v>
      </c>
      <c r="I607" s="8">
        <v>24600</v>
      </c>
      <c r="J607" s="8">
        <v>25900</v>
      </c>
      <c r="K607" s="8">
        <v>25900</v>
      </c>
      <c r="L607" s="8">
        <v>26400</v>
      </c>
      <c r="M607" s="9">
        <v>27550</v>
      </c>
      <c r="N607" s="10">
        <v>27950</v>
      </c>
      <c r="O607" s="126">
        <v>29300</v>
      </c>
      <c r="P607" s="126">
        <v>30750</v>
      </c>
    </row>
    <row r="608" spans="2:16" x14ac:dyDescent="0.25">
      <c r="B608" s="7" t="s">
        <v>615</v>
      </c>
      <c r="C608" s="8">
        <v>18450</v>
      </c>
      <c r="D608" s="8">
        <v>19450</v>
      </c>
      <c r="E608" s="8">
        <v>20500</v>
      </c>
      <c r="F608" s="8">
        <v>20850</v>
      </c>
      <c r="G608" s="8">
        <v>23400</v>
      </c>
      <c r="H608" s="8">
        <v>24000</v>
      </c>
      <c r="I608" s="8">
        <v>24600</v>
      </c>
      <c r="J608" s="8">
        <v>25900</v>
      </c>
      <c r="K608" s="8">
        <v>25900</v>
      </c>
      <c r="L608" s="8">
        <v>26400</v>
      </c>
      <c r="M608" s="9">
        <v>27550</v>
      </c>
      <c r="N608" s="10">
        <v>27950</v>
      </c>
      <c r="O608" s="126">
        <v>29300</v>
      </c>
      <c r="P608" s="126">
        <v>30750</v>
      </c>
    </row>
    <row r="609" spans="2:16" x14ac:dyDescent="0.25">
      <c r="B609" s="7" t="s">
        <v>616</v>
      </c>
      <c r="C609" s="8">
        <v>18450</v>
      </c>
      <c r="D609" s="8">
        <v>19450</v>
      </c>
      <c r="E609" s="8">
        <v>20500</v>
      </c>
      <c r="F609" s="8">
        <v>20850</v>
      </c>
      <c r="G609" s="8">
        <v>23400</v>
      </c>
      <c r="H609" s="8">
        <v>24000</v>
      </c>
      <c r="I609" s="8">
        <v>24600</v>
      </c>
      <c r="J609" s="8">
        <v>25900</v>
      </c>
      <c r="K609" s="8">
        <v>25900</v>
      </c>
      <c r="L609" s="8">
        <v>26400</v>
      </c>
      <c r="M609" s="9">
        <v>27550</v>
      </c>
      <c r="N609" s="10">
        <v>27950</v>
      </c>
      <c r="O609" s="126">
        <v>29300</v>
      </c>
      <c r="P609" s="126">
        <v>30750</v>
      </c>
    </row>
    <row r="610" spans="2:16" x14ac:dyDescent="0.25">
      <c r="B610" s="7" t="s">
        <v>617</v>
      </c>
      <c r="C610" s="8">
        <v>18450</v>
      </c>
      <c r="D610" s="8">
        <v>19450</v>
      </c>
      <c r="E610" s="8">
        <v>20500</v>
      </c>
      <c r="F610" s="8">
        <v>20850</v>
      </c>
      <c r="G610" s="8">
        <v>23400</v>
      </c>
      <c r="H610" s="8">
        <v>24000</v>
      </c>
      <c r="I610" s="8">
        <v>24600</v>
      </c>
      <c r="J610" s="8">
        <v>25900</v>
      </c>
      <c r="K610" s="8">
        <v>25900</v>
      </c>
      <c r="L610" s="8">
        <v>26400</v>
      </c>
      <c r="M610" s="9">
        <v>27550</v>
      </c>
      <c r="N610" s="10">
        <v>27950</v>
      </c>
      <c r="O610" s="126">
        <v>29300</v>
      </c>
      <c r="P610" s="126">
        <v>30750</v>
      </c>
    </row>
    <row r="611" spans="2:16" x14ac:dyDescent="0.25">
      <c r="B611" s="7" t="s">
        <v>618</v>
      </c>
      <c r="C611" s="8">
        <v>18450</v>
      </c>
      <c r="D611" s="8">
        <v>19450</v>
      </c>
      <c r="E611" s="8">
        <v>20500</v>
      </c>
      <c r="F611" s="8">
        <v>20850</v>
      </c>
      <c r="G611" s="8">
        <v>23400</v>
      </c>
      <c r="H611" s="8">
        <v>24000</v>
      </c>
      <c r="I611" s="8">
        <v>24600</v>
      </c>
      <c r="J611" s="8">
        <v>25900</v>
      </c>
      <c r="K611" s="8">
        <v>25900</v>
      </c>
      <c r="L611" s="8">
        <v>26400</v>
      </c>
      <c r="M611" s="9">
        <v>27550</v>
      </c>
      <c r="N611" s="10">
        <v>27950</v>
      </c>
      <c r="O611" s="126">
        <v>29300</v>
      </c>
      <c r="P611" s="126">
        <v>30750</v>
      </c>
    </row>
    <row r="612" spans="2:16" x14ac:dyDescent="0.25">
      <c r="B612" s="7" t="s">
        <v>619</v>
      </c>
      <c r="C612" s="8">
        <v>18450</v>
      </c>
      <c r="D612" s="8">
        <v>19450</v>
      </c>
      <c r="E612" s="8">
        <v>20500</v>
      </c>
      <c r="F612" s="8">
        <v>20850</v>
      </c>
      <c r="G612" s="8">
        <v>23400</v>
      </c>
      <c r="H612" s="8">
        <v>24000</v>
      </c>
      <c r="I612" s="8">
        <v>24600</v>
      </c>
      <c r="J612" s="8">
        <v>25900</v>
      </c>
      <c r="K612" s="8">
        <v>25900</v>
      </c>
      <c r="L612" s="8">
        <v>26400</v>
      </c>
      <c r="M612" s="9">
        <v>27550</v>
      </c>
      <c r="N612" s="10">
        <v>27950</v>
      </c>
      <c r="O612" s="126">
        <v>29300</v>
      </c>
      <c r="P612" s="126">
        <v>30750</v>
      </c>
    </row>
    <row r="613" spans="2:16" x14ac:dyDescent="0.25">
      <c r="B613" s="7" t="s">
        <v>620</v>
      </c>
      <c r="C613" s="8">
        <v>18450</v>
      </c>
      <c r="D613" s="8">
        <v>19450</v>
      </c>
      <c r="E613" s="8">
        <v>20500</v>
      </c>
      <c r="F613" s="8">
        <v>20850</v>
      </c>
      <c r="G613" s="8">
        <v>23400</v>
      </c>
      <c r="H613" s="8">
        <v>24000</v>
      </c>
      <c r="I613" s="8">
        <v>24600</v>
      </c>
      <c r="J613" s="8">
        <v>25900</v>
      </c>
      <c r="K613" s="8">
        <v>25900</v>
      </c>
      <c r="L613" s="8">
        <v>26400</v>
      </c>
      <c r="M613" s="9">
        <v>27550</v>
      </c>
      <c r="N613" s="10">
        <v>27950</v>
      </c>
      <c r="O613" s="126">
        <v>29300</v>
      </c>
      <c r="P613" s="126">
        <v>30750</v>
      </c>
    </row>
    <row r="614" spans="2:16" x14ac:dyDescent="0.25">
      <c r="B614" s="7" t="s">
        <v>621</v>
      </c>
      <c r="C614" s="8">
        <v>18450</v>
      </c>
      <c r="D614" s="8">
        <v>19450</v>
      </c>
      <c r="E614" s="8">
        <v>20850</v>
      </c>
      <c r="F614" s="8">
        <v>21200</v>
      </c>
      <c r="G614" s="8">
        <v>23400</v>
      </c>
      <c r="H614" s="8">
        <v>24000</v>
      </c>
      <c r="I614" s="8">
        <v>24600</v>
      </c>
      <c r="J614" s="8">
        <v>25900</v>
      </c>
      <c r="K614" s="8">
        <v>25900</v>
      </c>
      <c r="L614" s="8">
        <v>26400</v>
      </c>
      <c r="M614" s="9">
        <v>27550</v>
      </c>
      <c r="N614" s="10">
        <v>27950</v>
      </c>
      <c r="O614" s="126">
        <v>29300</v>
      </c>
      <c r="P614" s="126">
        <v>30750</v>
      </c>
    </row>
    <row r="615" spans="2:16" x14ac:dyDescent="0.25">
      <c r="B615" s="7" t="s">
        <v>622</v>
      </c>
      <c r="C615" s="8">
        <v>18450</v>
      </c>
      <c r="D615" s="8">
        <v>19450</v>
      </c>
      <c r="E615" s="8">
        <v>20500</v>
      </c>
      <c r="F615" s="8">
        <v>21000</v>
      </c>
      <c r="G615" s="8">
        <v>23400</v>
      </c>
      <c r="H615" s="8">
        <v>24000</v>
      </c>
      <c r="I615" s="8">
        <v>24600</v>
      </c>
      <c r="J615" s="8">
        <v>25900</v>
      </c>
      <c r="K615" s="8">
        <v>25900</v>
      </c>
      <c r="L615" s="8">
        <v>26400</v>
      </c>
      <c r="M615" s="9">
        <v>27550</v>
      </c>
      <c r="N615" s="10">
        <v>27950</v>
      </c>
      <c r="O615" s="126">
        <v>29300</v>
      </c>
      <c r="P615" s="126">
        <v>30750</v>
      </c>
    </row>
    <row r="616" spans="2:16" x14ac:dyDescent="0.25">
      <c r="B616" s="7" t="s">
        <v>623</v>
      </c>
      <c r="C616" s="8">
        <v>18450</v>
      </c>
      <c r="D616" s="8">
        <v>19450</v>
      </c>
      <c r="E616" s="8">
        <v>27900</v>
      </c>
      <c r="F616" s="8">
        <v>27950</v>
      </c>
      <c r="G616" s="8">
        <v>30900</v>
      </c>
      <c r="H616" s="8">
        <v>31800</v>
      </c>
      <c r="I616" s="8">
        <v>32100</v>
      </c>
      <c r="J616" s="8">
        <v>33800</v>
      </c>
      <c r="K616" s="8">
        <v>33800</v>
      </c>
      <c r="L616" s="8">
        <v>34550</v>
      </c>
      <c r="M616" s="9">
        <v>36150</v>
      </c>
      <c r="N616" s="10">
        <v>36650</v>
      </c>
      <c r="O616" s="126">
        <v>34850</v>
      </c>
      <c r="P616" s="126">
        <v>35250</v>
      </c>
    </row>
    <row r="617" spans="2:16" x14ac:dyDescent="0.25">
      <c r="B617" s="7" t="s">
        <v>624</v>
      </c>
      <c r="C617" s="8">
        <v>23300</v>
      </c>
      <c r="D617" s="8">
        <v>24600</v>
      </c>
      <c r="E617" s="8">
        <v>26250</v>
      </c>
      <c r="F617" s="8">
        <v>26400</v>
      </c>
      <c r="G617" s="8">
        <v>29550</v>
      </c>
      <c r="H617" s="8">
        <v>30300</v>
      </c>
      <c r="I617" s="8">
        <v>31000</v>
      </c>
      <c r="J617" s="8">
        <v>32700</v>
      </c>
      <c r="K617" s="8">
        <v>32700</v>
      </c>
      <c r="L617" s="8">
        <v>32700</v>
      </c>
      <c r="M617" s="9">
        <v>33400</v>
      </c>
      <c r="N617" s="10">
        <v>34000</v>
      </c>
      <c r="O617" s="126">
        <v>35700</v>
      </c>
      <c r="P617" s="126">
        <v>37450</v>
      </c>
    </row>
    <row r="618" spans="2:16" x14ac:dyDescent="0.25">
      <c r="B618" s="7" t="s">
        <v>625</v>
      </c>
      <c r="C618" s="8">
        <v>18450</v>
      </c>
      <c r="D618" s="8">
        <v>19450</v>
      </c>
      <c r="E618" s="8">
        <v>20500</v>
      </c>
      <c r="F618" s="8">
        <v>20850</v>
      </c>
      <c r="G618" s="8">
        <v>23400</v>
      </c>
      <c r="H618" s="8">
        <v>24000</v>
      </c>
      <c r="I618" s="8">
        <v>24600</v>
      </c>
      <c r="J618" s="8">
        <v>25900</v>
      </c>
      <c r="K618" s="8">
        <v>25900</v>
      </c>
      <c r="L618" s="8">
        <v>26400</v>
      </c>
      <c r="M618" s="9">
        <v>27550</v>
      </c>
      <c r="N618" s="10">
        <v>27950</v>
      </c>
      <c r="O618" s="126">
        <v>29300</v>
      </c>
      <c r="P618" s="126">
        <v>30750</v>
      </c>
    </row>
    <row r="619" spans="2:16" x14ac:dyDescent="0.25">
      <c r="B619" s="7" t="s">
        <v>626</v>
      </c>
      <c r="C619" s="8">
        <v>18450</v>
      </c>
      <c r="D619" s="8">
        <v>19450</v>
      </c>
      <c r="E619" s="8">
        <v>20500</v>
      </c>
      <c r="F619" s="8">
        <v>20850</v>
      </c>
      <c r="G619" s="8">
        <v>23400</v>
      </c>
      <c r="H619" s="8">
        <v>24000</v>
      </c>
      <c r="I619" s="8">
        <v>24600</v>
      </c>
      <c r="J619" s="8">
        <v>25900</v>
      </c>
      <c r="K619" s="8">
        <v>25900</v>
      </c>
      <c r="L619" s="8">
        <v>26400</v>
      </c>
      <c r="M619" s="9">
        <v>27550</v>
      </c>
      <c r="N619" s="10">
        <v>27950</v>
      </c>
      <c r="O619" s="126">
        <v>29300</v>
      </c>
      <c r="P619" s="126">
        <v>30750</v>
      </c>
    </row>
    <row r="620" spans="2:16" x14ac:dyDescent="0.25">
      <c r="B620" s="7" t="s">
        <v>627</v>
      </c>
      <c r="C620" s="8">
        <v>18450</v>
      </c>
      <c r="D620" s="8">
        <v>19450</v>
      </c>
      <c r="E620" s="8">
        <v>23550</v>
      </c>
      <c r="F620" s="8">
        <v>23550</v>
      </c>
      <c r="G620" s="8">
        <v>27100</v>
      </c>
      <c r="H620" s="8">
        <v>29000</v>
      </c>
      <c r="I620" s="8">
        <v>29000</v>
      </c>
      <c r="J620" s="8">
        <v>29150</v>
      </c>
      <c r="K620" s="8">
        <v>29150</v>
      </c>
      <c r="L620" s="8">
        <v>29500</v>
      </c>
      <c r="M620" s="9">
        <v>31550</v>
      </c>
      <c r="N620" s="10">
        <v>32000</v>
      </c>
      <c r="O620" s="126">
        <v>33600</v>
      </c>
      <c r="P620" s="126">
        <v>35250</v>
      </c>
    </row>
    <row r="621" spans="2:16" x14ac:dyDescent="0.25">
      <c r="B621" s="7" t="s">
        <v>628</v>
      </c>
      <c r="C621" s="8">
        <v>18450</v>
      </c>
      <c r="D621" s="8">
        <v>19450</v>
      </c>
      <c r="E621" s="8">
        <v>24650</v>
      </c>
      <c r="F621" s="8">
        <v>24950</v>
      </c>
      <c r="G621" s="8">
        <v>26000</v>
      </c>
      <c r="H621" s="8">
        <v>26450</v>
      </c>
      <c r="I621" s="8">
        <v>27900</v>
      </c>
      <c r="J621" s="8">
        <v>29300</v>
      </c>
      <c r="K621" s="8">
        <v>29300</v>
      </c>
      <c r="L621" s="8">
        <v>29700</v>
      </c>
      <c r="M621" s="9">
        <v>31500</v>
      </c>
      <c r="N621" s="10">
        <v>31950</v>
      </c>
      <c r="O621" s="126">
        <v>31500</v>
      </c>
      <c r="P621" s="126">
        <v>31900</v>
      </c>
    </row>
    <row r="622" spans="2:16" x14ac:dyDescent="0.25">
      <c r="B622" s="7" t="s">
        <v>629</v>
      </c>
      <c r="C622" s="8">
        <v>18450</v>
      </c>
      <c r="D622" s="8">
        <v>19450</v>
      </c>
      <c r="E622" s="8">
        <v>20850</v>
      </c>
      <c r="F622" s="8">
        <v>20850</v>
      </c>
      <c r="G622" s="8">
        <v>23400</v>
      </c>
      <c r="H622" s="8">
        <v>24000</v>
      </c>
      <c r="I622" s="8">
        <v>24600</v>
      </c>
      <c r="J622" s="8">
        <v>25900</v>
      </c>
      <c r="K622" s="8">
        <v>25900</v>
      </c>
      <c r="L622" s="8">
        <v>26400</v>
      </c>
      <c r="M622" s="9">
        <v>27550</v>
      </c>
      <c r="N622" s="10">
        <v>27950</v>
      </c>
      <c r="O622" s="126">
        <v>29300</v>
      </c>
      <c r="P622" s="126">
        <v>30750</v>
      </c>
    </row>
    <row r="623" spans="2:16" x14ac:dyDescent="0.25">
      <c r="B623" s="7" t="s">
        <v>630</v>
      </c>
      <c r="C623" s="8">
        <v>19800</v>
      </c>
      <c r="D623" s="8">
        <v>20150</v>
      </c>
      <c r="E623" s="8">
        <v>22200</v>
      </c>
      <c r="F623" s="8">
        <v>22500</v>
      </c>
      <c r="G623" s="8">
        <v>25200</v>
      </c>
      <c r="H623" s="8">
        <v>26150</v>
      </c>
      <c r="I623" s="8">
        <v>26300</v>
      </c>
      <c r="J623" s="8">
        <v>27700</v>
      </c>
      <c r="K623" s="8">
        <v>27700</v>
      </c>
      <c r="L623" s="8">
        <v>28250</v>
      </c>
      <c r="M623" s="9">
        <v>29500</v>
      </c>
      <c r="N623" s="10">
        <v>29900</v>
      </c>
      <c r="O623" s="126">
        <v>31350</v>
      </c>
      <c r="P623" s="126">
        <v>31900</v>
      </c>
    </row>
    <row r="624" spans="2:16" x14ac:dyDescent="0.25">
      <c r="B624" s="7" t="s">
        <v>631</v>
      </c>
      <c r="C624" s="8">
        <v>18450</v>
      </c>
      <c r="D624" s="8">
        <v>19450</v>
      </c>
      <c r="E624" s="8">
        <v>24050</v>
      </c>
      <c r="F624" s="8">
        <v>25450</v>
      </c>
      <c r="G624" s="8">
        <v>26950</v>
      </c>
      <c r="H624" s="8">
        <v>27450</v>
      </c>
      <c r="I624" s="8">
        <v>27950</v>
      </c>
      <c r="J624" s="8">
        <v>29300</v>
      </c>
      <c r="K624" s="8">
        <v>29300</v>
      </c>
      <c r="L624" s="8">
        <v>29700</v>
      </c>
      <c r="M624" s="9">
        <v>31200</v>
      </c>
      <c r="N624" s="10">
        <v>31600</v>
      </c>
      <c r="O624" s="126">
        <v>31500</v>
      </c>
      <c r="P624" s="126">
        <v>31900</v>
      </c>
    </row>
    <row r="625" spans="2:16" x14ac:dyDescent="0.25">
      <c r="B625" s="7" t="s">
        <v>632</v>
      </c>
      <c r="C625" s="8">
        <v>18450</v>
      </c>
      <c r="D625" s="8">
        <v>19450</v>
      </c>
      <c r="E625" s="8">
        <v>20500</v>
      </c>
      <c r="F625" s="8">
        <v>20850</v>
      </c>
      <c r="G625" s="8">
        <v>23400</v>
      </c>
      <c r="H625" s="8">
        <v>24000</v>
      </c>
      <c r="I625" s="8">
        <v>24600</v>
      </c>
      <c r="J625" s="8">
        <v>25900</v>
      </c>
      <c r="K625" s="8">
        <v>25900</v>
      </c>
      <c r="L625" s="8">
        <v>26400</v>
      </c>
      <c r="M625" s="9">
        <v>27550</v>
      </c>
      <c r="N625" s="10">
        <v>27950</v>
      </c>
      <c r="O625" s="126">
        <v>29300</v>
      </c>
      <c r="P625" s="126">
        <v>30750</v>
      </c>
    </row>
    <row r="626" spans="2:16" x14ac:dyDescent="0.25">
      <c r="B626" s="7" t="s">
        <v>633</v>
      </c>
      <c r="C626" s="8">
        <v>18450</v>
      </c>
      <c r="D626" s="8">
        <v>19450</v>
      </c>
      <c r="E626" s="8">
        <v>25000</v>
      </c>
      <c r="F626" s="8">
        <v>25250</v>
      </c>
      <c r="G626" s="8">
        <v>26700</v>
      </c>
      <c r="H626" s="8">
        <v>26950</v>
      </c>
      <c r="I626" s="8">
        <v>28100</v>
      </c>
      <c r="J626" s="8">
        <v>29550</v>
      </c>
      <c r="K626" s="8">
        <v>29550</v>
      </c>
      <c r="L626" s="8">
        <v>30000</v>
      </c>
      <c r="M626" s="9">
        <v>31600</v>
      </c>
      <c r="N626" s="10">
        <v>32050</v>
      </c>
      <c r="O626" s="126">
        <v>32400</v>
      </c>
      <c r="P626" s="126">
        <v>32850</v>
      </c>
    </row>
    <row r="627" spans="2:16" x14ac:dyDescent="0.25">
      <c r="B627" s="7" t="s">
        <v>634</v>
      </c>
      <c r="C627" s="8">
        <v>18450</v>
      </c>
      <c r="D627" s="8">
        <v>19450</v>
      </c>
      <c r="E627" s="8">
        <v>20500</v>
      </c>
      <c r="F627" s="8">
        <v>20850</v>
      </c>
      <c r="G627" s="8">
        <v>23400</v>
      </c>
      <c r="H627" s="8">
        <v>24000</v>
      </c>
      <c r="I627" s="8">
        <v>24600</v>
      </c>
      <c r="J627" s="8">
        <v>25900</v>
      </c>
      <c r="K627" s="8">
        <v>25900</v>
      </c>
      <c r="L627" s="8">
        <v>26400</v>
      </c>
      <c r="M627" s="9">
        <v>27550</v>
      </c>
      <c r="N627" s="10">
        <v>27950</v>
      </c>
      <c r="O627" s="126">
        <v>29300</v>
      </c>
      <c r="P627" s="126">
        <v>30750</v>
      </c>
    </row>
    <row r="628" spans="2:16" x14ac:dyDescent="0.25">
      <c r="B628" s="7" t="s">
        <v>635</v>
      </c>
      <c r="C628" s="8">
        <v>18450</v>
      </c>
      <c r="D628" s="8">
        <v>19450</v>
      </c>
      <c r="E628" s="8">
        <v>23700</v>
      </c>
      <c r="F628" s="8">
        <v>25700</v>
      </c>
      <c r="G628" s="8">
        <v>25700</v>
      </c>
      <c r="H628" s="8">
        <v>25700</v>
      </c>
      <c r="I628" s="8">
        <v>27000</v>
      </c>
      <c r="J628" s="8">
        <v>28800</v>
      </c>
      <c r="K628" s="8">
        <v>28800</v>
      </c>
      <c r="L628" s="8">
        <v>28850</v>
      </c>
      <c r="M628" s="9">
        <v>30600</v>
      </c>
      <c r="N628" s="10">
        <v>31000</v>
      </c>
      <c r="O628" s="126">
        <v>31500</v>
      </c>
      <c r="P628" s="126">
        <v>31900</v>
      </c>
    </row>
    <row r="629" spans="2:16" x14ac:dyDescent="0.25">
      <c r="B629" s="7" t="s">
        <v>636</v>
      </c>
      <c r="C629" s="8">
        <v>18450</v>
      </c>
      <c r="D629" s="8">
        <v>19450</v>
      </c>
      <c r="E629" s="8">
        <v>20500</v>
      </c>
      <c r="F629" s="8">
        <v>20850</v>
      </c>
      <c r="G629" s="8">
        <v>23400</v>
      </c>
      <c r="H629" s="8">
        <v>24000</v>
      </c>
      <c r="I629" s="8">
        <v>24600</v>
      </c>
      <c r="J629" s="8">
        <v>25900</v>
      </c>
      <c r="K629" s="8">
        <v>25900</v>
      </c>
      <c r="L629" s="8">
        <v>26400</v>
      </c>
      <c r="M629" s="9">
        <v>27550</v>
      </c>
      <c r="N629" s="10">
        <v>27950</v>
      </c>
      <c r="O629" s="126">
        <v>29300</v>
      </c>
      <c r="P629" s="126">
        <v>30750</v>
      </c>
    </row>
    <row r="630" spans="2:16" x14ac:dyDescent="0.25">
      <c r="B630" s="7" t="s">
        <v>637</v>
      </c>
      <c r="C630" s="8">
        <v>18450</v>
      </c>
      <c r="D630" s="8">
        <v>19450</v>
      </c>
      <c r="E630" s="8">
        <v>20500</v>
      </c>
      <c r="F630" s="8">
        <v>20850</v>
      </c>
      <c r="G630" s="8">
        <v>23400</v>
      </c>
      <c r="H630" s="8">
        <v>24000</v>
      </c>
      <c r="I630" s="8">
        <v>24600</v>
      </c>
      <c r="J630" s="8">
        <v>25900</v>
      </c>
      <c r="K630" s="8">
        <v>25900</v>
      </c>
      <c r="L630" s="8">
        <v>26400</v>
      </c>
      <c r="M630" s="9">
        <v>27550</v>
      </c>
      <c r="N630" s="10">
        <v>27950</v>
      </c>
      <c r="O630" s="126">
        <v>29300</v>
      </c>
      <c r="P630" s="126">
        <v>30750</v>
      </c>
    </row>
    <row r="631" spans="2:16" x14ac:dyDescent="0.25">
      <c r="B631" s="7" t="s">
        <v>638</v>
      </c>
      <c r="C631" s="8">
        <v>18450</v>
      </c>
      <c r="D631" s="8">
        <v>19450</v>
      </c>
      <c r="E631" s="8">
        <v>20500</v>
      </c>
      <c r="F631" s="8">
        <v>20850</v>
      </c>
      <c r="G631" s="8">
        <v>23400</v>
      </c>
      <c r="H631" s="8">
        <v>24000</v>
      </c>
      <c r="I631" s="8">
        <v>24600</v>
      </c>
      <c r="J631" s="8">
        <v>25900</v>
      </c>
      <c r="K631" s="8">
        <v>25900</v>
      </c>
      <c r="L631" s="8">
        <v>26400</v>
      </c>
      <c r="M631" s="9">
        <v>27550</v>
      </c>
      <c r="N631" s="10">
        <v>27950</v>
      </c>
      <c r="O631" s="126">
        <v>29300</v>
      </c>
      <c r="P631" s="126">
        <v>30750</v>
      </c>
    </row>
    <row r="632" spans="2:16" x14ac:dyDescent="0.25">
      <c r="B632" s="7" t="s">
        <v>639</v>
      </c>
      <c r="C632" s="8">
        <v>18450</v>
      </c>
      <c r="D632" s="8">
        <v>19450</v>
      </c>
      <c r="E632" s="8">
        <v>21750</v>
      </c>
      <c r="F632" s="8">
        <v>21750</v>
      </c>
      <c r="G632" s="8">
        <v>24500</v>
      </c>
      <c r="H632" s="8">
        <v>25250</v>
      </c>
      <c r="I632" s="8">
        <v>25800</v>
      </c>
      <c r="J632" s="8">
        <v>27200</v>
      </c>
      <c r="K632" s="8">
        <v>27200</v>
      </c>
      <c r="L632" s="8">
        <v>27850</v>
      </c>
      <c r="M632" s="9">
        <v>29100</v>
      </c>
      <c r="N632" s="10">
        <v>29600</v>
      </c>
      <c r="O632" s="126">
        <v>31050</v>
      </c>
      <c r="P632" s="126">
        <v>31900</v>
      </c>
    </row>
    <row r="633" spans="2:16" x14ac:dyDescent="0.25">
      <c r="B633" s="7" t="s">
        <v>640</v>
      </c>
      <c r="C633" s="8">
        <v>18450</v>
      </c>
      <c r="D633" s="8">
        <v>19450</v>
      </c>
      <c r="E633" s="8">
        <v>23000</v>
      </c>
      <c r="F633" s="8">
        <v>23600</v>
      </c>
      <c r="G633" s="8">
        <v>26150</v>
      </c>
      <c r="H633" s="8">
        <v>26150</v>
      </c>
      <c r="I633" s="8">
        <v>26950</v>
      </c>
      <c r="J633" s="8">
        <v>28500</v>
      </c>
      <c r="K633" s="8">
        <v>28500</v>
      </c>
      <c r="L633" s="8">
        <v>29150</v>
      </c>
      <c r="M633" s="9">
        <v>30550</v>
      </c>
      <c r="N633" s="10">
        <v>30950</v>
      </c>
      <c r="O633" s="126">
        <v>31850</v>
      </c>
      <c r="P633" s="126">
        <v>32300</v>
      </c>
    </row>
    <row r="634" spans="2:16" x14ac:dyDescent="0.25">
      <c r="B634" s="7" t="s">
        <v>641</v>
      </c>
      <c r="C634" s="8">
        <v>18450</v>
      </c>
      <c r="D634" s="8">
        <v>19450</v>
      </c>
      <c r="E634" s="8">
        <v>23100</v>
      </c>
      <c r="F634" s="8">
        <v>23200</v>
      </c>
      <c r="G634" s="8">
        <v>25700</v>
      </c>
      <c r="H634" s="8">
        <v>26450</v>
      </c>
      <c r="I634" s="8">
        <v>26650</v>
      </c>
      <c r="J634" s="8">
        <v>28000</v>
      </c>
      <c r="K634" s="8">
        <v>28000</v>
      </c>
      <c r="L634" s="8">
        <v>28400</v>
      </c>
      <c r="M634" s="9">
        <v>29800</v>
      </c>
      <c r="N634" s="10">
        <v>29950</v>
      </c>
      <c r="O634" s="126">
        <v>31400</v>
      </c>
      <c r="P634" s="126">
        <v>31900</v>
      </c>
    </row>
    <row r="635" spans="2:16" x14ac:dyDescent="0.25">
      <c r="B635" s="7" t="s">
        <v>642</v>
      </c>
      <c r="C635" s="8">
        <v>18450</v>
      </c>
      <c r="D635" s="8">
        <v>19450</v>
      </c>
      <c r="E635" s="8">
        <v>20500</v>
      </c>
      <c r="F635" s="8">
        <v>20850</v>
      </c>
      <c r="G635" s="8">
        <v>23400</v>
      </c>
      <c r="H635" s="8">
        <v>24000</v>
      </c>
      <c r="I635" s="8">
        <v>24600</v>
      </c>
      <c r="J635" s="8">
        <v>25900</v>
      </c>
      <c r="K635" s="8">
        <v>25900</v>
      </c>
      <c r="L635" s="8">
        <v>26400</v>
      </c>
      <c r="M635" s="9">
        <v>27550</v>
      </c>
      <c r="N635" s="10">
        <v>27950</v>
      </c>
      <c r="O635" s="126">
        <v>29300</v>
      </c>
      <c r="P635" s="126">
        <v>30750</v>
      </c>
    </row>
    <row r="636" spans="2:16" x14ac:dyDescent="0.25">
      <c r="B636" s="7" t="s">
        <v>643</v>
      </c>
      <c r="C636" s="8">
        <v>18450</v>
      </c>
      <c r="D636" s="8">
        <v>19450</v>
      </c>
      <c r="E636" s="8">
        <v>23200</v>
      </c>
      <c r="F636" s="8">
        <v>23200</v>
      </c>
      <c r="G636" s="8">
        <v>27650</v>
      </c>
      <c r="H636" s="8">
        <v>27800</v>
      </c>
      <c r="I636" s="8">
        <v>28500</v>
      </c>
      <c r="J636" s="8">
        <v>30000</v>
      </c>
      <c r="K636" s="8">
        <v>30000</v>
      </c>
      <c r="L636" s="8">
        <v>30400</v>
      </c>
      <c r="M636" s="9">
        <v>31900</v>
      </c>
      <c r="N636" s="10">
        <v>32300</v>
      </c>
      <c r="O636" s="126">
        <v>31500</v>
      </c>
      <c r="P636" s="126">
        <v>31900</v>
      </c>
    </row>
    <row r="637" spans="2:16" x14ac:dyDescent="0.25">
      <c r="B637" s="7" t="s">
        <v>644</v>
      </c>
      <c r="C637" s="8">
        <v>19250</v>
      </c>
      <c r="D637" s="8">
        <v>19450</v>
      </c>
      <c r="E637" s="8">
        <v>22600</v>
      </c>
      <c r="F637" s="8">
        <v>22950</v>
      </c>
      <c r="G637" s="8">
        <v>24350</v>
      </c>
      <c r="H637" s="8">
        <v>25050</v>
      </c>
      <c r="I637" s="8">
        <v>25800</v>
      </c>
      <c r="J637" s="8">
        <v>27050</v>
      </c>
      <c r="K637" s="8">
        <v>27050</v>
      </c>
      <c r="L637" s="8">
        <v>27500</v>
      </c>
      <c r="M637" s="9">
        <v>28950</v>
      </c>
      <c r="N637" s="10">
        <v>29300</v>
      </c>
      <c r="O637" s="126">
        <v>30750</v>
      </c>
      <c r="P637" s="126">
        <v>31900</v>
      </c>
    </row>
    <row r="638" spans="2:16" x14ac:dyDescent="0.25">
      <c r="B638" s="7" t="s">
        <v>645</v>
      </c>
      <c r="C638" s="8">
        <v>19100</v>
      </c>
      <c r="D638" s="8">
        <v>20150</v>
      </c>
      <c r="E638" s="8">
        <v>21400</v>
      </c>
      <c r="F638" s="8">
        <v>21650</v>
      </c>
      <c r="G638" s="8">
        <v>24550</v>
      </c>
      <c r="H638" s="8">
        <v>24850</v>
      </c>
      <c r="I638" s="8">
        <v>25600</v>
      </c>
      <c r="J638" s="8">
        <v>26900</v>
      </c>
      <c r="K638" s="8">
        <v>26900</v>
      </c>
      <c r="L638" s="8">
        <v>27400</v>
      </c>
      <c r="M638" s="9">
        <v>29150</v>
      </c>
      <c r="N638" s="10">
        <v>29450</v>
      </c>
      <c r="O638" s="126">
        <v>30900</v>
      </c>
      <c r="P638" s="126">
        <v>31900</v>
      </c>
    </row>
    <row r="639" spans="2:16" x14ac:dyDescent="0.25">
      <c r="B639" s="7" t="s">
        <v>646</v>
      </c>
      <c r="C639" s="8">
        <v>18450</v>
      </c>
      <c r="D639" s="8">
        <v>19450</v>
      </c>
      <c r="E639" s="8">
        <v>20500</v>
      </c>
      <c r="F639" s="8">
        <v>20850</v>
      </c>
      <c r="G639" s="8">
        <v>23400</v>
      </c>
      <c r="H639" s="8">
        <v>24000</v>
      </c>
      <c r="I639" s="8">
        <v>24600</v>
      </c>
      <c r="J639" s="8">
        <v>25900</v>
      </c>
      <c r="K639" s="8">
        <v>25900</v>
      </c>
      <c r="L639" s="8">
        <v>26400</v>
      </c>
      <c r="M639" s="9">
        <v>27550</v>
      </c>
      <c r="N639" s="10">
        <v>27950</v>
      </c>
      <c r="O639" s="126">
        <v>29300</v>
      </c>
      <c r="P639" s="126">
        <v>30750</v>
      </c>
    </row>
    <row r="640" spans="2:16" x14ac:dyDescent="0.25">
      <c r="B640" s="7" t="s">
        <v>647</v>
      </c>
      <c r="C640" s="8">
        <v>18450</v>
      </c>
      <c r="D640" s="8">
        <v>19450</v>
      </c>
      <c r="E640" s="8">
        <v>20850</v>
      </c>
      <c r="F640" s="8">
        <v>20850</v>
      </c>
      <c r="G640" s="8">
        <v>23550</v>
      </c>
      <c r="H640" s="8">
        <v>25400</v>
      </c>
      <c r="I640" s="8">
        <v>25400</v>
      </c>
      <c r="J640" s="8">
        <v>25900</v>
      </c>
      <c r="K640" s="8">
        <v>25900</v>
      </c>
      <c r="L640" s="8">
        <v>27500</v>
      </c>
      <c r="M640" s="9">
        <v>27550</v>
      </c>
      <c r="N640" s="10">
        <v>27950</v>
      </c>
      <c r="O640" s="126">
        <v>29300</v>
      </c>
      <c r="P640" s="126">
        <v>30750</v>
      </c>
    </row>
    <row r="641" spans="2:16" x14ac:dyDescent="0.25">
      <c r="B641" s="7" t="s">
        <v>648</v>
      </c>
      <c r="C641" s="8">
        <v>16350</v>
      </c>
      <c r="D641" s="8">
        <v>16650</v>
      </c>
      <c r="E641" s="8">
        <v>17000</v>
      </c>
      <c r="F641" s="8">
        <v>17100</v>
      </c>
      <c r="G641" s="8">
        <v>19700</v>
      </c>
      <c r="H641" s="8">
        <v>20500</v>
      </c>
      <c r="I641" s="8">
        <v>20550</v>
      </c>
      <c r="J641" s="8">
        <v>21300</v>
      </c>
      <c r="K641" s="8">
        <v>21300</v>
      </c>
      <c r="L641" s="8">
        <v>22000</v>
      </c>
      <c r="M641" s="9">
        <v>23200</v>
      </c>
      <c r="N641" s="10">
        <v>23600</v>
      </c>
      <c r="O641" s="126">
        <v>24400</v>
      </c>
      <c r="P641" s="126">
        <v>24750</v>
      </c>
    </row>
    <row r="642" spans="2:16" x14ac:dyDescent="0.25">
      <c r="B642" s="7" t="s">
        <v>649</v>
      </c>
      <c r="C642" s="8">
        <v>16350</v>
      </c>
      <c r="D642" s="8">
        <v>16650</v>
      </c>
      <c r="E642" s="8">
        <v>17000</v>
      </c>
      <c r="F642" s="8">
        <v>17100</v>
      </c>
      <c r="G642" s="8">
        <v>19700</v>
      </c>
      <c r="H642" s="8">
        <v>20750</v>
      </c>
      <c r="I642" s="8">
        <v>20750</v>
      </c>
      <c r="J642" s="8">
        <v>21300</v>
      </c>
      <c r="K642" s="8">
        <v>21300</v>
      </c>
      <c r="L642" s="8">
        <v>22000</v>
      </c>
      <c r="M642" s="9">
        <v>23200</v>
      </c>
      <c r="N642" s="10">
        <v>23600</v>
      </c>
      <c r="O642" s="126">
        <v>24750</v>
      </c>
      <c r="P642" s="126">
        <v>25950</v>
      </c>
    </row>
    <row r="643" spans="2:16" x14ac:dyDescent="0.25">
      <c r="B643" s="7" t="s">
        <v>650</v>
      </c>
      <c r="C643" s="8">
        <v>16350</v>
      </c>
      <c r="D643" s="8">
        <v>16650</v>
      </c>
      <c r="E643" s="8">
        <v>17000</v>
      </c>
      <c r="F643" s="8">
        <v>17100</v>
      </c>
      <c r="G643" s="8">
        <v>19700</v>
      </c>
      <c r="H643" s="8">
        <v>20500</v>
      </c>
      <c r="I643" s="8">
        <v>20550</v>
      </c>
      <c r="J643" s="8">
        <v>21300</v>
      </c>
      <c r="K643" s="8">
        <v>21300</v>
      </c>
      <c r="L643" s="8">
        <v>22000</v>
      </c>
      <c r="M643" s="9">
        <v>23200</v>
      </c>
      <c r="N643" s="10">
        <v>23600</v>
      </c>
      <c r="O643" s="126">
        <v>24400</v>
      </c>
      <c r="P643" s="126">
        <v>24750</v>
      </c>
    </row>
    <row r="644" spans="2:16" x14ac:dyDescent="0.25">
      <c r="B644" s="7" t="s">
        <v>651</v>
      </c>
      <c r="C644" s="8">
        <v>17000</v>
      </c>
      <c r="D644" s="8">
        <v>17000</v>
      </c>
      <c r="E644" s="8">
        <v>20150</v>
      </c>
      <c r="F644" s="8">
        <v>20150</v>
      </c>
      <c r="G644" s="8">
        <v>23050</v>
      </c>
      <c r="H644" s="8">
        <v>23150</v>
      </c>
      <c r="I644" s="8">
        <v>23900</v>
      </c>
      <c r="J644" s="8">
        <v>24500</v>
      </c>
      <c r="K644" s="8">
        <v>24500</v>
      </c>
      <c r="L644" s="8">
        <v>25400</v>
      </c>
      <c r="M644" s="9">
        <v>27100</v>
      </c>
      <c r="N644" s="10">
        <v>27600</v>
      </c>
      <c r="O644" s="126">
        <v>28100</v>
      </c>
      <c r="P644" s="126">
        <v>28450</v>
      </c>
    </row>
    <row r="645" spans="2:16" x14ac:dyDescent="0.25">
      <c r="B645" s="7" t="s">
        <v>652</v>
      </c>
      <c r="C645" s="8">
        <v>17000</v>
      </c>
      <c r="D645" s="8">
        <v>17000</v>
      </c>
      <c r="E645" s="8">
        <v>18200</v>
      </c>
      <c r="F645" s="8">
        <v>18200</v>
      </c>
      <c r="G645" s="8">
        <v>20300</v>
      </c>
      <c r="H645" s="8">
        <v>21500</v>
      </c>
      <c r="I645" s="8">
        <v>21500</v>
      </c>
      <c r="J645" s="8">
        <v>21500</v>
      </c>
      <c r="K645" s="8">
        <v>21500</v>
      </c>
      <c r="L645" s="8">
        <v>22200</v>
      </c>
      <c r="M645" s="9">
        <v>23200</v>
      </c>
      <c r="N645" s="10">
        <v>23600</v>
      </c>
      <c r="O645" s="126">
        <v>24750</v>
      </c>
      <c r="P645" s="126">
        <v>25950</v>
      </c>
    </row>
    <row r="646" spans="2:16" x14ac:dyDescent="0.25">
      <c r="B646" s="7" t="s">
        <v>653</v>
      </c>
      <c r="C646" s="8">
        <v>16350</v>
      </c>
      <c r="D646" s="8">
        <v>16650</v>
      </c>
      <c r="E646" s="8">
        <v>17000</v>
      </c>
      <c r="F646" s="8">
        <v>17100</v>
      </c>
      <c r="G646" s="8">
        <v>19700</v>
      </c>
      <c r="H646" s="8">
        <v>20500</v>
      </c>
      <c r="I646" s="8">
        <v>20550</v>
      </c>
      <c r="J646" s="8">
        <v>21300</v>
      </c>
      <c r="K646" s="8">
        <v>21300</v>
      </c>
      <c r="L646" s="8">
        <v>22000</v>
      </c>
      <c r="M646" s="9">
        <v>23200</v>
      </c>
      <c r="N646" s="10">
        <v>23600</v>
      </c>
      <c r="O646" s="126">
        <v>24750</v>
      </c>
      <c r="P646" s="126">
        <v>25950</v>
      </c>
    </row>
    <row r="647" spans="2:16" x14ac:dyDescent="0.25">
      <c r="B647" s="7" t="s">
        <v>654</v>
      </c>
      <c r="C647" s="8">
        <v>16350</v>
      </c>
      <c r="D647" s="8">
        <v>16650</v>
      </c>
      <c r="E647" s="8">
        <v>17000</v>
      </c>
      <c r="F647" s="8">
        <v>17100</v>
      </c>
      <c r="G647" s="8">
        <v>19700</v>
      </c>
      <c r="H647" s="8">
        <v>20500</v>
      </c>
      <c r="I647" s="8">
        <v>20550</v>
      </c>
      <c r="J647" s="8">
        <v>21300</v>
      </c>
      <c r="K647" s="8">
        <v>21300</v>
      </c>
      <c r="L647" s="8">
        <v>22000</v>
      </c>
      <c r="M647" s="9">
        <v>23200</v>
      </c>
      <c r="N647" s="10">
        <v>23600</v>
      </c>
      <c r="O647" s="126">
        <v>24400</v>
      </c>
      <c r="P647" s="126">
        <v>24750</v>
      </c>
    </row>
    <row r="648" spans="2:16" x14ac:dyDescent="0.25">
      <c r="B648" s="7" t="s">
        <v>655</v>
      </c>
      <c r="C648" s="8">
        <v>16350</v>
      </c>
      <c r="D648" s="8">
        <v>16650</v>
      </c>
      <c r="E648" s="8">
        <v>17000</v>
      </c>
      <c r="F648" s="8">
        <v>17100</v>
      </c>
      <c r="G648" s="8">
        <v>19700</v>
      </c>
      <c r="H648" s="8">
        <v>20500</v>
      </c>
      <c r="I648" s="8">
        <v>20550</v>
      </c>
      <c r="J648" s="8">
        <v>21300</v>
      </c>
      <c r="K648" s="8">
        <v>21300</v>
      </c>
      <c r="L648" s="8">
        <v>22000</v>
      </c>
      <c r="M648" s="9">
        <v>23200</v>
      </c>
      <c r="N648" s="10">
        <v>23600</v>
      </c>
      <c r="O648" s="126">
        <v>24400</v>
      </c>
      <c r="P648" s="126">
        <v>24750</v>
      </c>
    </row>
    <row r="649" spans="2:16" x14ac:dyDescent="0.25">
      <c r="B649" s="7" t="s">
        <v>656</v>
      </c>
      <c r="C649" s="8">
        <v>21650</v>
      </c>
      <c r="D649" s="8">
        <v>22050</v>
      </c>
      <c r="E649" s="8">
        <v>22700</v>
      </c>
      <c r="F649" s="8">
        <v>23000</v>
      </c>
      <c r="G649" s="8">
        <v>25550</v>
      </c>
      <c r="H649" s="8">
        <v>26050</v>
      </c>
      <c r="I649" s="8">
        <v>26300</v>
      </c>
      <c r="J649" s="8">
        <v>26950</v>
      </c>
      <c r="K649" s="8">
        <v>26950</v>
      </c>
      <c r="L649" s="8">
        <v>27650</v>
      </c>
      <c r="M649" s="9">
        <v>29250</v>
      </c>
      <c r="N649" s="10">
        <v>29700</v>
      </c>
      <c r="O649" s="126">
        <v>30300</v>
      </c>
      <c r="P649" s="126">
        <v>30750</v>
      </c>
    </row>
    <row r="650" spans="2:16" x14ac:dyDescent="0.25">
      <c r="B650" s="7" t="s">
        <v>657</v>
      </c>
      <c r="C650" s="8">
        <v>17150</v>
      </c>
      <c r="D650" s="8">
        <v>17150</v>
      </c>
      <c r="E650" s="8">
        <v>18950</v>
      </c>
      <c r="F650" s="8">
        <v>18950</v>
      </c>
      <c r="G650" s="8">
        <v>20250</v>
      </c>
      <c r="H650" s="8">
        <v>21150</v>
      </c>
      <c r="I650" s="8">
        <v>21400</v>
      </c>
      <c r="J650" s="8">
        <v>21950</v>
      </c>
      <c r="K650" s="8">
        <v>21950</v>
      </c>
      <c r="L650" s="8">
        <v>22550</v>
      </c>
      <c r="M650" s="9">
        <v>23850</v>
      </c>
      <c r="N650" s="10">
        <v>24500</v>
      </c>
      <c r="O650" s="126">
        <v>25100</v>
      </c>
      <c r="P650" s="126">
        <v>25400</v>
      </c>
    </row>
    <row r="651" spans="2:16" x14ac:dyDescent="0.25">
      <c r="B651" s="7" t="s">
        <v>658</v>
      </c>
      <c r="C651" s="8">
        <v>16350</v>
      </c>
      <c r="D651" s="8">
        <v>16650</v>
      </c>
      <c r="E651" s="8">
        <v>17000</v>
      </c>
      <c r="F651" s="8">
        <v>17100</v>
      </c>
      <c r="G651" s="8">
        <v>19700</v>
      </c>
      <c r="H651" s="8">
        <v>20500</v>
      </c>
      <c r="I651" s="8">
        <v>20550</v>
      </c>
      <c r="J651" s="8">
        <v>21300</v>
      </c>
      <c r="K651" s="8">
        <v>21300</v>
      </c>
      <c r="L651" s="8">
        <v>22000</v>
      </c>
      <c r="M651" s="9">
        <v>23200</v>
      </c>
      <c r="N651" s="10">
        <v>23600</v>
      </c>
      <c r="O651" s="126">
        <v>24400</v>
      </c>
      <c r="P651" s="126">
        <v>24750</v>
      </c>
    </row>
    <row r="652" spans="2:16" x14ac:dyDescent="0.25">
      <c r="B652" s="7" t="s">
        <v>659</v>
      </c>
      <c r="C652" s="8">
        <v>16350</v>
      </c>
      <c r="D652" s="8">
        <v>16650</v>
      </c>
      <c r="E652" s="8">
        <v>17000</v>
      </c>
      <c r="F652" s="8">
        <v>17100</v>
      </c>
      <c r="G652" s="8">
        <v>19700</v>
      </c>
      <c r="H652" s="8">
        <v>20500</v>
      </c>
      <c r="I652" s="8">
        <v>20550</v>
      </c>
      <c r="J652" s="8">
        <v>21300</v>
      </c>
      <c r="K652" s="8">
        <v>21300</v>
      </c>
      <c r="L652" s="8">
        <v>22000</v>
      </c>
      <c r="M652" s="9">
        <v>23200</v>
      </c>
      <c r="N652" s="10">
        <v>23600</v>
      </c>
      <c r="O652" s="126">
        <v>24400</v>
      </c>
      <c r="P652" s="126">
        <v>24750</v>
      </c>
    </row>
    <row r="653" spans="2:16" x14ac:dyDescent="0.25">
      <c r="B653" s="7" t="s">
        <v>660</v>
      </c>
      <c r="C653" s="8">
        <v>17000</v>
      </c>
      <c r="D653" s="8">
        <v>17000</v>
      </c>
      <c r="E653" s="8">
        <v>17550</v>
      </c>
      <c r="F653" s="8">
        <v>17900</v>
      </c>
      <c r="G653" s="8">
        <v>20050</v>
      </c>
      <c r="H653" s="8">
        <v>20800</v>
      </c>
      <c r="I653" s="8">
        <v>21000</v>
      </c>
      <c r="J653" s="8">
        <v>21550</v>
      </c>
      <c r="K653" s="8">
        <v>21550</v>
      </c>
      <c r="L653" s="8">
        <v>22000</v>
      </c>
      <c r="M653" s="9">
        <v>23600</v>
      </c>
      <c r="N653" s="10">
        <v>24050</v>
      </c>
      <c r="O653" s="126">
        <v>24400</v>
      </c>
      <c r="P653" s="126">
        <v>24750</v>
      </c>
    </row>
    <row r="654" spans="2:16" x14ac:dyDescent="0.25">
      <c r="B654" s="7" t="s">
        <v>661</v>
      </c>
      <c r="C654" s="8">
        <v>21650</v>
      </c>
      <c r="D654" s="8">
        <v>22050</v>
      </c>
      <c r="E654" s="8">
        <v>22700</v>
      </c>
      <c r="F654" s="8">
        <v>23000</v>
      </c>
      <c r="G654" s="8">
        <v>25550</v>
      </c>
      <c r="H654" s="8">
        <v>26050</v>
      </c>
      <c r="I654" s="8">
        <v>26300</v>
      </c>
      <c r="J654" s="8">
        <v>26950</v>
      </c>
      <c r="K654" s="8">
        <v>26950</v>
      </c>
      <c r="L654" s="8">
        <v>27650</v>
      </c>
      <c r="M654" s="9">
        <v>29250</v>
      </c>
      <c r="N654" s="10">
        <v>29700</v>
      </c>
      <c r="O654" s="126">
        <v>30300</v>
      </c>
      <c r="P654" s="126">
        <v>30750</v>
      </c>
    </row>
    <row r="655" spans="2:16" x14ac:dyDescent="0.25">
      <c r="B655" s="7" t="s">
        <v>662</v>
      </c>
      <c r="C655" s="8">
        <v>16350</v>
      </c>
      <c r="D655" s="8">
        <v>16650</v>
      </c>
      <c r="E655" s="8">
        <v>17000</v>
      </c>
      <c r="F655" s="8">
        <v>17100</v>
      </c>
      <c r="G655" s="8">
        <v>19700</v>
      </c>
      <c r="H655" s="8">
        <v>20500</v>
      </c>
      <c r="I655" s="8">
        <v>20550</v>
      </c>
      <c r="J655" s="8">
        <v>21300</v>
      </c>
      <c r="K655" s="8">
        <v>21300</v>
      </c>
      <c r="L655" s="8">
        <v>22000</v>
      </c>
      <c r="M655" s="9">
        <v>23200</v>
      </c>
      <c r="N655" s="10">
        <v>23600</v>
      </c>
      <c r="O655" s="126">
        <v>24400</v>
      </c>
      <c r="P655" s="126">
        <v>24750</v>
      </c>
    </row>
    <row r="656" spans="2:16" x14ac:dyDescent="0.25">
      <c r="B656" s="7" t="s">
        <v>663</v>
      </c>
      <c r="C656" s="8">
        <v>18300</v>
      </c>
      <c r="D656" s="8">
        <v>18500</v>
      </c>
      <c r="E656" s="8">
        <v>19700</v>
      </c>
      <c r="F656" s="8">
        <v>19700</v>
      </c>
      <c r="G656" s="8">
        <v>21850</v>
      </c>
      <c r="H656" s="8">
        <v>22650</v>
      </c>
      <c r="I656" s="8">
        <v>22850</v>
      </c>
      <c r="J656" s="8">
        <v>23500</v>
      </c>
      <c r="K656" s="8">
        <v>23550</v>
      </c>
      <c r="L656" s="8">
        <v>24050</v>
      </c>
      <c r="M656" s="9">
        <v>25350</v>
      </c>
      <c r="N656" s="10">
        <v>25800</v>
      </c>
      <c r="O656" s="126">
        <v>25950</v>
      </c>
      <c r="P656" s="126">
        <v>26300</v>
      </c>
    </row>
    <row r="657" spans="2:16" x14ac:dyDescent="0.25">
      <c r="B657" s="7" t="s">
        <v>664</v>
      </c>
      <c r="C657" s="8">
        <v>16350</v>
      </c>
      <c r="D657" s="8">
        <v>16650</v>
      </c>
      <c r="E657" s="8">
        <v>17000</v>
      </c>
      <c r="F657" s="8">
        <v>17100</v>
      </c>
      <c r="G657" s="8">
        <v>19700</v>
      </c>
      <c r="H657" s="8">
        <v>20500</v>
      </c>
      <c r="I657" s="8">
        <v>20550</v>
      </c>
      <c r="J657" s="8">
        <v>21300</v>
      </c>
      <c r="K657" s="8">
        <v>21300</v>
      </c>
      <c r="L657" s="8">
        <v>22000</v>
      </c>
      <c r="M657" s="9">
        <v>23200</v>
      </c>
      <c r="N657" s="10">
        <v>23600</v>
      </c>
      <c r="O657" s="126">
        <v>24750</v>
      </c>
      <c r="P657" s="126">
        <v>25450</v>
      </c>
    </row>
    <row r="658" spans="2:16" x14ac:dyDescent="0.25">
      <c r="B658" s="7" t="s">
        <v>665</v>
      </c>
      <c r="C658" s="8">
        <v>16750</v>
      </c>
      <c r="D658" s="8">
        <v>16750</v>
      </c>
      <c r="E658" s="8">
        <v>17850</v>
      </c>
      <c r="F658" s="8">
        <v>18300</v>
      </c>
      <c r="G658" s="8">
        <v>20000</v>
      </c>
      <c r="H658" s="8">
        <v>20650</v>
      </c>
      <c r="I658" s="8">
        <v>21100</v>
      </c>
      <c r="J658" s="8">
        <v>21750</v>
      </c>
      <c r="K658" s="8">
        <v>21750</v>
      </c>
      <c r="L658" s="8">
        <v>22200</v>
      </c>
      <c r="M658" s="9">
        <v>23800</v>
      </c>
      <c r="N658" s="10">
        <v>24250</v>
      </c>
      <c r="O658" s="126">
        <v>24400</v>
      </c>
      <c r="P658" s="126">
        <v>24750</v>
      </c>
    </row>
    <row r="659" spans="2:16" x14ac:dyDescent="0.25">
      <c r="B659" s="7" t="s">
        <v>666</v>
      </c>
      <c r="C659" s="8">
        <v>21850</v>
      </c>
      <c r="D659" s="8">
        <v>22550</v>
      </c>
      <c r="E659" s="8">
        <v>23400</v>
      </c>
      <c r="F659" s="8">
        <v>23450</v>
      </c>
      <c r="G659" s="8">
        <v>26100</v>
      </c>
      <c r="H659" s="8">
        <v>27250</v>
      </c>
      <c r="I659" s="8">
        <v>27250</v>
      </c>
      <c r="J659" s="8">
        <v>27250</v>
      </c>
      <c r="K659" s="8">
        <v>27250</v>
      </c>
      <c r="L659" s="8">
        <v>27350</v>
      </c>
      <c r="M659" s="9">
        <v>28800</v>
      </c>
      <c r="N659" s="10">
        <v>29650</v>
      </c>
      <c r="O659" s="126">
        <v>29800</v>
      </c>
      <c r="P659" s="126">
        <v>30200</v>
      </c>
    </row>
    <row r="660" spans="2:16" x14ac:dyDescent="0.25">
      <c r="B660" s="7" t="s">
        <v>667</v>
      </c>
      <c r="C660" s="8">
        <v>17400</v>
      </c>
      <c r="D660" s="8">
        <v>17400</v>
      </c>
      <c r="E660" s="8">
        <v>18600</v>
      </c>
      <c r="F660" s="8">
        <v>18600</v>
      </c>
      <c r="G660" s="8">
        <v>20650</v>
      </c>
      <c r="H660" s="8">
        <v>21400</v>
      </c>
      <c r="I660" s="8">
        <v>21650</v>
      </c>
      <c r="J660" s="8">
        <v>22350</v>
      </c>
      <c r="K660" s="8">
        <v>22350</v>
      </c>
      <c r="L660" s="8">
        <v>23250</v>
      </c>
      <c r="M660" s="9">
        <v>23850</v>
      </c>
      <c r="N660" s="10">
        <v>24600</v>
      </c>
      <c r="O660" s="126">
        <v>25100</v>
      </c>
      <c r="P660" s="126">
        <v>25450</v>
      </c>
    </row>
    <row r="661" spans="2:16" x14ac:dyDescent="0.25">
      <c r="B661" s="7" t="s">
        <v>668</v>
      </c>
      <c r="C661" s="8">
        <v>16350</v>
      </c>
      <c r="D661" s="8">
        <v>16650</v>
      </c>
      <c r="E661" s="8">
        <v>17000</v>
      </c>
      <c r="F661" s="8">
        <v>17100</v>
      </c>
      <c r="G661" s="8">
        <v>19700</v>
      </c>
      <c r="H661" s="8">
        <v>20500</v>
      </c>
      <c r="I661" s="8">
        <v>20550</v>
      </c>
      <c r="J661" s="8">
        <v>21300</v>
      </c>
      <c r="K661" s="8">
        <v>21300</v>
      </c>
      <c r="L661" s="8">
        <v>22000</v>
      </c>
      <c r="M661" s="9">
        <v>23200</v>
      </c>
      <c r="N661" s="10">
        <v>23600</v>
      </c>
      <c r="O661" s="126">
        <v>24400</v>
      </c>
      <c r="P661" s="126">
        <v>24750</v>
      </c>
    </row>
    <row r="662" spans="2:16" x14ac:dyDescent="0.25">
      <c r="B662" s="7" t="s">
        <v>669</v>
      </c>
      <c r="C662" s="8">
        <v>16350</v>
      </c>
      <c r="D662" s="8">
        <v>16650</v>
      </c>
      <c r="E662" s="8">
        <v>17000</v>
      </c>
      <c r="F662" s="8">
        <v>17100</v>
      </c>
      <c r="G662" s="8">
        <v>19850</v>
      </c>
      <c r="H662" s="8">
        <v>20700</v>
      </c>
      <c r="I662" s="8">
        <v>20900</v>
      </c>
      <c r="J662" s="8">
        <v>21350</v>
      </c>
      <c r="K662" s="8">
        <v>21350</v>
      </c>
      <c r="L662" s="8">
        <v>22400</v>
      </c>
      <c r="M662" s="9">
        <v>23550</v>
      </c>
      <c r="N662" s="10">
        <v>24000</v>
      </c>
      <c r="O662" s="126">
        <v>24800</v>
      </c>
      <c r="P662" s="126">
        <v>25150</v>
      </c>
    </row>
    <row r="663" spans="2:16" x14ac:dyDescent="0.25">
      <c r="B663" s="7" t="s">
        <v>670</v>
      </c>
      <c r="C663" s="8">
        <v>16350</v>
      </c>
      <c r="D663" s="8">
        <v>16650</v>
      </c>
      <c r="E663" s="8">
        <v>17000</v>
      </c>
      <c r="F663" s="8">
        <v>17100</v>
      </c>
      <c r="G663" s="8">
        <v>19700</v>
      </c>
      <c r="H663" s="8">
        <v>20500</v>
      </c>
      <c r="I663" s="8">
        <v>20550</v>
      </c>
      <c r="J663" s="8">
        <v>21300</v>
      </c>
      <c r="K663" s="8">
        <v>21300</v>
      </c>
      <c r="L663" s="8">
        <v>22000</v>
      </c>
      <c r="M663" s="9">
        <v>23200</v>
      </c>
      <c r="N663" s="10">
        <v>23600</v>
      </c>
      <c r="O663" s="126">
        <v>24750</v>
      </c>
      <c r="P663" s="126">
        <v>25950</v>
      </c>
    </row>
    <row r="664" spans="2:16" x14ac:dyDescent="0.25">
      <c r="B664" s="7" t="s">
        <v>671</v>
      </c>
      <c r="C664" s="8">
        <v>18700</v>
      </c>
      <c r="D664" s="8">
        <v>19150</v>
      </c>
      <c r="E664" s="8">
        <v>19350</v>
      </c>
      <c r="F664" s="8">
        <v>19750</v>
      </c>
      <c r="G664" s="8">
        <v>22000</v>
      </c>
      <c r="H664" s="8">
        <v>23400</v>
      </c>
      <c r="I664" s="8">
        <v>23400</v>
      </c>
      <c r="J664" s="8">
        <v>23850</v>
      </c>
      <c r="K664" s="8">
        <v>23850</v>
      </c>
      <c r="L664" s="8">
        <v>24650</v>
      </c>
      <c r="M664" s="9">
        <v>25700</v>
      </c>
      <c r="N664" s="10">
        <v>26400</v>
      </c>
      <c r="O664" s="126">
        <v>26350</v>
      </c>
      <c r="P664" s="126">
        <v>26700</v>
      </c>
    </row>
    <row r="665" spans="2:16" x14ac:dyDescent="0.25">
      <c r="B665" s="7" t="s">
        <v>672</v>
      </c>
      <c r="C665" s="8">
        <v>16350</v>
      </c>
      <c r="D665" s="8">
        <v>16650</v>
      </c>
      <c r="E665" s="8">
        <v>17550</v>
      </c>
      <c r="F665" s="8">
        <v>17750</v>
      </c>
      <c r="G665" s="8">
        <v>19700</v>
      </c>
      <c r="H665" s="8">
        <v>20500</v>
      </c>
      <c r="I665" s="8">
        <v>20550</v>
      </c>
      <c r="J665" s="8">
        <v>21300</v>
      </c>
      <c r="K665" s="8">
        <v>21300</v>
      </c>
      <c r="L665" s="8">
        <v>22000</v>
      </c>
      <c r="M665" s="9">
        <v>23200</v>
      </c>
      <c r="N665" s="10">
        <v>23600</v>
      </c>
      <c r="O665" s="126">
        <v>24400</v>
      </c>
      <c r="P665" s="126">
        <v>24750</v>
      </c>
    </row>
    <row r="666" spans="2:16" x14ac:dyDescent="0.25">
      <c r="B666" s="7" t="s">
        <v>673</v>
      </c>
      <c r="C666" s="8">
        <v>17600</v>
      </c>
      <c r="D666" s="8">
        <v>17600</v>
      </c>
      <c r="E666" s="8">
        <v>19200</v>
      </c>
      <c r="F666" s="8">
        <v>19650</v>
      </c>
      <c r="G666" s="8">
        <v>21850</v>
      </c>
      <c r="H666" s="8">
        <v>22650</v>
      </c>
      <c r="I666" s="8">
        <v>23100</v>
      </c>
      <c r="J666" s="8">
        <v>23750</v>
      </c>
      <c r="K666" s="8">
        <v>23750</v>
      </c>
      <c r="L666" s="8">
        <v>24500</v>
      </c>
      <c r="M666" s="9">
        <v>26100</v>
      </c>
      <c r="N666" s="10">
        <v>26650</v>
      </c>
      <c r="O666" s="126">
        <v>27950</v>
      </c>
      <c r="P666" s="126">
        <v>28700</v>
      </c>
    </row>
    <row r="667" spans="2:16" x14ac:dyDescent="0.25">
      <c r="B667" s="7" t="s">
        <v>674</v>
      </c>
      <c r="C667" s="8">
        <v>17000</v>
      </c>
      <c r="D667" s="8">
        <v>17000</v>
      </c>
      <c r="E667" s="8">
        <v>18350</v>
      </c>
      <c r="F667" s="8">
        <v>19050</v>
      </c>
      <c r="G667" s="8">
        <v>19700</v>
      </c>
      <c r="H667" s="8">
        <v>20500</v>
      </c>
      <c r="I667" s="8">
        <v>20550</v>
      </c>
      <c r="J667" s="8">
        <v>21300</v>
      </c>
      <c r="K667" s="8">
        <v>21300</v>
      </c>
      <c r="L667" s="8">
        <v>22000</v>
      </c>
      <c r="M667" s="9">
        <v>23350</v>
      </c>
      <c r="N667" s="10">
        <v>23800</v>
      </c>
      <c r="O667" s="126">
        <v>24950</v>
      </c>
      <c r="P667" s="126">
        <v>26150</v>
      </c>
    </row>
    <row r="668" spans="2:16" x14ac:dyDescent="0.25">
      <c r="B668" s="7" t="s">
        <v>675</v>
      </c>
      <c r="C668" s="8">
        <v>16350</v>
      </c>
      <c r="D668" s="8">
        <v>16650</v>
      </c>
      <c r="E668" s="8">
        <v>17000</v>
      </c>
      <c r="F668" s="8">
        <v>17100</v>
      </c>
      <c r="G668" s="8">
        <v>19700</v>
      </c>
      <c r="H668" s="8">
        <v>20500</v>
      </c>
      <c r="I668" s="8">
        <v>20550</v>
      </c>
      <c r="J668" s="8">
        <v>21300</v>
      </c>
      <c r="K668" s="8">
        <v>21300</v>
      </c>
      <c r="L668" s="8">
        <v>22000</v>
      </c>
      <c r="M668" s="9">
        <v>23200</v>
      </c>
      <c r="N668" s="10">
        <v>23600</v>
      </c>
      <c r="O668" s="126">
        <v>24400</v>
      </c>
      <c r="P668" s="126">
        <v>24750</v>
      </c>
    </row>
    <row r="669" spans="2:16" x14ac:dyDescent="0.25">
      <c r="B669" s="7" t="s">
        <v>676</v>
      </c>
      <c r="C669" s="8">
        <v>16350</v>
      </c>
      <c r="D669" s="8">
        <v>16650</v>
      </c>
      <c r="E669" s="8">
        <v>17000</v>
      </c>
      <c r="F669" s="8">
        <v>17100</v>
      </c>
      <c r="G669" s="8">
        <v>19700</v>
      </c>
      <c r="H669" s="8">
        <v>20500</v>
      </c>
      <c r="I669" s="8">
        <v>20550</v>
      </c>
      <c r="J669" s="8">
        <v>21300</v>
      </c>
      <c r="K669" s="8">
        <v>21300</v>
      </c>
      <c r="L669" s="8">
        <v>22000</v>
      </c>
      <c r="M669" s="9">
        <v>23200</v>
      </c>
      <c r="N669" s="10">
        <v>23600</v>
      </c>
      <c r="O669" s="126">
        <v>24400</v>
      </c>
      <c r="P669" s="126">
        <v>24750</v>
      </c>
    </row>
    <row r="670" spans="2:16" x14ac:dyDescent="0.25">
      <c r="B670" s="7" t="s">
        <v>677</v>
      </c>
      <c r="C670" s="8">
        <v>17000</v>
      </c>
      <c r="D670" s="8">
        <v>17000</v>
      </c>
      <c r="E670" s="8">
        <v>19000</v>
      </c>
      <c r="F670" s="8">
        <v>19000</v>
      </c>
      <c r="G670" s="8">
        <v>23000</v>
      </c>
      <c r="H670" s="8">
        <v>24100</v>
      </c>
      <c r="I670" s="8">
        <v>24100</v>
      </c>
      <c r="J670" s="8">
        <v>24800</v>
      </c>
      <c r="K670" s="8">
        <v>24800</v>
      </c>
      <c r="L670" s="8">
        <v>25550</v>
      </c>
      <c r="M670" s="9">
        <v>26700</v>
      </c>
      <c r="N670" s="10">
        <v>27200</v>
      </c>
      <c r="O670" s="126">
        <v>28550</v>
      </c>
      <c r="P670" s="126">
        <v>29400</v>
      </c>
    </row>
    <row r="671" spans="2:16" x14ac:dyDescent="0.25">
      <c r="B671" s="7" t="s">
        <v>678</v>
      </c>
      <c r="C671" s="8">
        <v>16350</v>
      </c>
      <c r="D671" s="8">
        <v>16650</v>
      </c>
      <c r="E671" s="8">
        <v>17000</v>
      </c>
      <c r="F671" s="8">
        <v>17100</v>
      </c>
      <c r="G671" s="8">
        <v>19700</v>
      </c>
      <c r="H671" s="8">
        <v>20500</v>
      </c>
      <c r="I671" s="8">
        <v>20550</v>
      </c>
      <c r="J671" s="8">
        <v>21300</v>
      </c>
      <c r="K671" s="8">
        <v>21300</v>
      </c>
      <c r="L671" s="8">
        <v>22000</v>
      </c>
      <c r="M671" s="9">
        <v>23200</v>
      </c>
      <c r="N671" s="10">
        <v>23600</v>
      </c>
      <c r="O671" s="126">
        <v>24400</v>
      </c>
      <c r="P671" s="126">
        <v>24750</v>
      </c>
    </row>
    <row r="672" spans="2:16" x14ac:dyDescent="0.25">
      <c r="B672" s="7" t="s">
        <v>679</v>
      </c>
      <c r="C672" s="8">
        <v>16350</v>
      </c>
      <c r="D672" s="8">
        <v>16650</v>
      </c>
      <c r="E672" s="8">
        <v>17000</v>
      </c>
      <c r="F672" s="8">
        <v>17100</v>
      </c>
      <c r="G672" s="8">
        <v>19700</v>
      </c>
      <c r="H672" s="8">
        <v>20500</v>
      </c>
      <c r="I672" s="8">
        <v>20550</v>
      </c>
      <c r="J672" s="8">
        <v>21300</v>
      </c>
      <c r="K672" s="8">
        <v>21300</v>
      </c>
      <c r="L672" s="8">
        <v>22000</v>
      </c>
      <c r="M672" s="9">
        <v>23200</v>
      </c>
      <c r="N672" s="10">
        <v>23600</v>
      </c>
      <c r="O672" s="126">
        <v>24400</v>
      </c>
      <c r="P672" s="126">
        <v>24750</v>
      </c>
    </row>
    <row r="673" spans="2:16" x14ac:dyDescent="0.25">
      <c r="B673" s="7" t="s">
        <v>680</v>
      </c>
      <c r="C673" s="8">
        <v>17450</v>
      </c>
      <c r="D673" s="8">
        <v>18250</v>
      </c>
      <c r="E673" s="8">
        <v>18900</v>
      </c>
      <c r="F673" s="8">
        <v>18950</v>
      </c>
      <c r="G673" s="8">
        <v>21950</v>
      </c>
      <c r="H673" s="8">
        <v>22200</v>
      </c>
      <c r="I673" s="8">
        <v>22250</v>
      </c>
      <c r="J673" s="8">
        <v>23050</v>
      </c>
      <c r="K673" s="8">
        <v>23050</v>
      </c>
      <c r="L673" s="8">
        <v>23750</v>
      </c>
      <c r="M673" s="9">
        <v>24950</v>
      </c>
      <c r="N673" s="10">
        <v>25400</v>
      </c>
      <c r="O673" s="126">
        <v>26200</v>
      </c>
      <c r="P673" s="126">
        <v>26550</v>
      </c>
    </row>
    <row r="674" spans="2:16" x14ac:dyDescent="0.25">
      <c r="B674" s="7" t="s">
        <v>681</v>
      </c>
      <c r="C674" s="8">
        <v>16350</v>
      </c>
      <c r="D674" s="8">
        <v>16650</v>
      </c>
      <c r="E674" s="8">
        <v>17000</v>
      </c>
      <c r="F674" s="8">
        <v>17100</v>
      </c>
      <c r="G674" s="8">
        <v>19700</v>
      </c>
      <c r="H674" s="8">
        <v>20500</v>
      </c>
      <c r="I674" s="8">
        <v>20550</v>
      </c>
      <c r="J674" s="8">
        <v>21300</v>
      </c>
      <c r="K674" s="8">
        <v>21300</v>
      </c>
      <c r="L674" s="8">
        <v>22000</v>
      </c>
      <c r="M674" s="9">
        <v>23200</v>
      </c>
      <c r="N674" s="10">
        <v>23600</v>
      </c>
      <c r="O674" s="126">
        <v>24400</v>
      </c>
      <c r="P674" s="126">
        <v>24750</v>
      </c>
    </row>
    <row r="675" spans="2:16" x14ac:dyDescent="0.25">
      <c r="B675" s="7" t="s">
        <v>682</v>
      </c>
      <c r="C675" s="8">
        <v>16350</v>
      </c>
      <c r="D675" s="8">
        <v>16650</v>
      </c>
      <c r="E675" s="8">
        <v>17000</v>
      </c>
      <c r="F675" s="8">
        <v>17100</v>
      </c>
      <c r="G675" s="8">
        <v>19700</v>
      </c>
      <c r="H675" s="8">
        <v>20500</v>
      </c>
      <c r="I675" s="8">
        <v>20550</v>
      </c>
      <c r="J675" s="8">
        <v>21300</v>
      </c>
      <c r="K675" s="8">
        <v>21300</v>
      </c>
      <c r="L675" s="8">
        <v>22000</v>
      </c>
      <c r="M675" s="9">
        <v>23200</v>
      </c>
      <c r="N675" s="10">
        <v>23600</v>
      </c>
      <c r="O675" s="126">
        <v>24400</v>
      </c>
      <c r="P675" s="126">
        <v>24750</v>
      </c>
    </row>
    <row r="676" spans="2:16" x14ac:dyDescent="0.25">
      <c r="B676" s="7" t="s">
        <v>683</v>
      </c>
      <c r="C676" s="8">
        <v>18300</v>
      </c>
      <c r="D676" s="8">
        <v>18300</v>
      </c>
      <c r="E676" s="8">
        <v>20300</v>
      </c>
      <c r="F676" s="8">
        <v>20300</v>
      </c>
      <c r="G676" s="8">
        <v>21600</v>
      </c>
      <c r="H676" s="8">
        <v>23650</v>
      </c>
      <c r="I676" s="8">
        <v>23650</v>
      </c>
      <c r="J676" s="8">
        <v>23650</v>
      </c>
      <c r="K676" s="8">
        <v>23650</v>
      </c>
      <c r="L676" s="8">
        <v>23650</v>
      </c>
      <c r="M676" s="9">
        <v>24500</v>
      </c>
      <c r="N676" s="10">
        <v>25400</v>
      </c>
      <c r="O676" s="126">
        <v>24450</v>
      </c>
      <c r="P676" s="126">
        <v>24800</v>
      </c>
    </row>
    <row r="677" spans="2:16" x14ac:dyDescent="0.25">
      <c r="B677" s="7" t="s">
        <v>684</v>
      </c>
      <c r="C677" s="8">
        <v>17400</v>
      </c>
      <c r="D677" s="8">
        <v>17400</v>
      </c>
      <c r="E677" s="8">
        <v>20400</v>
      </c>
      <c r="F677" s="8">
        <v>20750</v>
      </c>
      <c r="G677" s="8">
        <v>25350</v>
      </c>
      <c r="H677" s="8">
        <v>26650</v>
      </c>
      <c r="I677" s="8">
        <v>26650</v>
      </c>
      <c r="J677" s="8">
        <v>26650</v>
      </c>
      <c r="K677" s="8">
        <v>26650</v>
      </c>
      <c r="L677" s="8">
        <v>26850</v>
      </c>
      <c r="M677" s="9">
        <v>28200</v>
      </c>
      <c r="N677" s="10">
        <v>28700</v>
      </c>
      <c r="O677" s="126">
        <v>30100</v>
      </c>
      <c r="P677" s="126">
        <v>30700</v>
      </c>
    </row>
    <row r="678" spans="2:16" x14ac:dyDescent="0.25">
      <c r="B678" s="7" t="s">
        <v>685</v>
      </c>
      <c r="C678" s="8">
        <v>16350</v>
      </c>
      <c r="D678" s="8">
        <v>16650</v>
      </c>
      <c r="E678" s="8">
        <v>17000</v>
      </c>
      <c r="F678" s="8">
        <v>17100</v>
      </c>
      <c r="G678" s="8">
        <v>19700</v>
      </c>
      <c r="H678" s="8">
        <v>20500</v>
      </c>
      <c r="I678" s="8">
        <v>20550</v>
      </c>
      <c r="J678" s="8">
        <v>21300</v>
      </c>
      <c r="K678" s="8">
        <v>21300</v>
      </c>
      <c r="L678" s="8">
        <v>22000</v>
      </c>
      <c r="M678" s="9">
        <v>23200</v>
      </c>
      <c r="N678" s="10">
        <v>23600</v>
      </c>
      <c r="O678" s="126">
        <v>24400</v>
      </c>
      <c r="P678" s="126">
        <v>24750</v>
      </c>
    </row>
    <row r="679" spans="2:16" x14ac:dyDescent="0.25">
      <c r="B679" s="7" t="s">
        <v>686</v>
      </c>
      <c r="C679" s="8">
        <v>16350</v>
      </c>
      <c r="D679" s="8">
        <v>16650</v>
      </c>
      <c r="E679" s="8">
        <v>17000</v>
      </c>
      <c r="F679" s="8">
        <v>17100</v>
      </c>
      <c r="G679" s="8">
        <v>19700</v>
      </c>
      <c r="H679" s="8">
        <v>20500</v>
      </c>
      <c r="I679" s="8">
        <v>20550</v>
      </c>
      <c r="J679" s="8">
        <v>21300</v>
      </c>
      <c r="K679" s="8">
        <v>21300</v>
      </c>
      <c r="L679" s="8">
        <v>22000</v>
      </c>
      <c r="M679" s="9">
        <v>23200</v>
      </c>
      <c r="N679" s="10">
        <v>23600</v>
      </c>
      <c r="O679" s="126">
        <v>24750</v>
      </c>
      <c r="P679" s="126">
        <v>25650</v>
      </c>
    </row>
    <row r="680" spans="2:16" x14ac:dyDescent="0.25">
      <c r="B680" s="7" t="s">
        <v>687</v>
      </c>
      <c r="C680" s="8">
        <v>16350</v>
      </c>
      <c r="D680" s="8">
        <v>16650</v>
      </c>
      <c r="E680" s="8">
        <v>17000</v>
      </c>
      <c r="F680" s="8">
        <v>17100</v>
      </c>
      <c r="G680" s="8">
        <v>19700</v>
      </c>
      <c r="H680" s="8">
        <v>20500</v>
      </c>
      <c r="I680" s="8">
        <v>20550</v>
      </c>
      <c r="J680" s="8">
        <v>20550</v>
      </c>
      <c r="K680" s="8">
        <v>20550</v>
      </c>
      <c r="L680" s="8">
        <v>21000</v>
      </c>
      <c r="M680" s="9">
        <v>21750</v>
      </c>
      <c r="N680" s="10">
        <v>22050</v>
      </c>
      <c r="O680" s="126">
        <v>23100</v>
      </c>
      <c r="P680" s="126">
        <v>23400</v>
      </c>
    </row>
    <row r="681" spans="2:16" x14ac:dyDescent="0.25">
      <c r="B681" s="7" t="s">
        <v>688</v>
      </c>
      <c r="C681" s="8">
        <v>17000</v>
      </c>
      <c r="D681" s="8">
        <v>17000</v>
      </c>
      <c r="E681" s="8">
        <v>19600</v>
      </c>
      <c r="F681" s="8">
        <v>19600</v>
      </c>
      <c r="G681" s="8">
        <v>20650</v>
      </c>
      <c r="H681" s="8">
        <v>21800</v>
      </c>
      <c r="I681" s="8">
        <v>21800</v>
      </c>
      <c r="J681" s="8">
        <v>21900</v>
      </c>
      <c r="K681" s="8">
        <v>21900</v>
      </c>
      <c r="L681" s="8">
        <v>22500</v>
      </c>
      <c r="M681" s="9">
        <v>23700</v>
      </c>
      <c r="N681" s="10">
        <v>24500</v>
      </c>
      <c r="O681" s="126">
        <v>24800</v>
      </c>
      <c r="P681" s="126">
        <v>25150</v>
      </c>
    </row>
    <row r="682" spans="2:16" x14ac:dyDescent="0.25">
      <c r="B682" s="7" t="s">
        <v>689</v>
      </c>
      <c r="C682" s="8">
        <v>21650</v>
      </c>
      <c r="D682" s="8">
        <v>22050</v>
      </c>
      <c r="E682" s="8">
        <v>22700</v>
      </c>
      <c r="F682" s="8">
        <v>23000</v>
      </c>
      <c r="G682" s="8">
        <v>25550</v>
      </c>
      <c r="H682" s="8">
        <v>26050</v>
      </c>
      <c r="I682" s="8">
        <v>26300</v>
      </c>
      <c r="J682" s="8">
        <v>26950</v>
      </c>
      <c r="K682" s="8">
        <v>26950</v>
      </c>
      <c r="L682" s="8">
        <v>27650</v>
      </c>
      <c r="M682" s="9">
        <v>29250</v>
      </c>
      <c r="N682" s="10">
        <v>29700</v>
      </c>
      <c r="O682" s="126">
        <v>30300</v>
      </c>
      <c r="P682" s="126">
        <v>30750</v>
      </c>
    </row>
    <row r="683" spans="2:16" x14ac:dyDescent="0.25">
      <c r="B683" s="7" t="s">
        <v>690</v>
      </c>
      <c r="C683" s="8">
        <v>16400</v>
      </c>
      <c r="D683" s="8">
        <v>16900</v>
      </c>
      <c r="E683" s="8">
        <v>17300</v>
      </c>
      <c r="F683" s="8">
        <v>17300</v>
      </c>
      <c r="G683" s="8">
        <v>23550</v>
      </c>
      <c r="H683" s="8">
        <v>24550</v>
      </c>
      <c r="I683" s="8">
        <v>24550</v>
      </c>
      <c r="J683" s="8">
        <v>24550</v>
      </c>
      <c r="K683" s="8">
        <v>24550</v>
      </c>
      <c r="L683" s="8">
        <v>24550</v>
      </c>
      <c r="M683" s="9">
        <v>24950</v>
      </c>
      <c r="N683" s="10">
        <v>25400</v>
      </c>
      <c r="O683" s="126">
        <v>25850</v>
      </c>
      <c r="P683" s="126">
        <v>26200</v>
      </c>
    </row>
    <row r="684" spans="2:16" x14ac:dyDescent="0.25">
      <c r="B684" s="7" t="s">
        <v>691</v>
      </c>
      <c r="C684" s="8">
        <v>21650</v>
      </c>
      <c r="D684" s="8">
        <v>22050</v>
      </c>
      <c r="E684" s="8">
        <v>22700</v>
      </c>
      <c r="F684" s="8">
        <v>23000</v>
      </c>
      <c r="G684" s="8">
        <v>25550</v>
      </c>
      <c r="H684" s="8">
        <v>26050</v>
      </c>
      <c r="I684" s="8">
        <v>26300</v>
      </c>
      <c r="J684" s="8">
        <v>26950</v>
      </c>
      <c r="K684" s="8">
        <v>26950</v>
      </c>
      <c r="L684" s="8">
        <v>27650</v>
      </c>
      <c r="M684" s="9">
        <v>29250</v>
      </c>
      <c r="N684" s="10">
        <v>29700</v>
      </c>
      <c r="O684" s="126">
        <v>30300</v>
      </c>
      <c r="P684" s="126">
        <v>30750</v>
      </c>
    </row>
    <row r="685" spans="2:16" x14ac:dyDescent="0.25">
      <c r="B685" s="7" t="s">
        <v>692</v>
      </c>
      <c r="C685" s="8">
        <v>16350</v>
      </c>
      <c r="D685" s="8">
        <v>16650</v>
      </c>
      <c r="E685" s="8">
        <v>17000</v>
      </c>
      <c r="F685" s="8">
        <v>17100</v>
      </c>
      <c r="G685" s="8">
        <v>19700</v>
      </c>
      <c r="H685" s="8">
        <v>20500</v>
      </c>
      <c r="I685" s="8">
        <v>20550</v>
      </c>
      <c r="J685" s="8">
        <v>21300</v>
      </c>
      <c r="K685" s="8">
        <v>21300</v>
      </c>
      <c r="L685" s="8">
        <v>22000</v>
      </c>
      <c r="M685" s="9">
        <v>23200</v>
      </c>
      <c r="N685" s="10">
        <v>23600</v>
      </c>
      <c r="O685" s="126">
        <v>24400</v>
      </c>
      <c r="P685" s="126">
        <v>24750</v>
      </c>
    </row>
    <row r="686" spans="2:16" x14ac:dyDescent="0.25">
      <c r="B686" s="7" t="s">
        <v>693</v>
      </c>
      <c r="C686" s="8">
        <v>16350</v>
      </c>
      <c r="D686" s="8">
        <v>16650</v>
      </c>
      <c r="E686" s="8">
        <v>17000</v>
      </c>
      <c r="F686" s="8">
        <v>17100</v>
      </c>
      <c r="G686" s="8">
        <v>19700</v>
      </c>
      <c r="H686" s="8">
        <v>20500</v>
      </c>
      <c r="I686" s="8">
        <v>20550</v>
      </c>
      <c r="J686" s="8">
        <v>21300</v>
      </c>
      <c r="K686" s="8">
        <v>21300</v>
      </c>
      <c r="L686" s="8">
        <v>22000</v>
      </c>
      <c r="M686" s="9">
        <v>23200</v>
      </c>
      <c r="N686" s="10">
        <v>23600</v>
      </c>
      <c r="O686" s="126">
        <v>24400</v>
      </c>
      <c r="P686" s="126">
        <v>24750</v>
      </c>
    </row>
    <row r="687" spans="2:16" x14ac:dyDescent="0.25">
      <c r="B687" s="7" t="s">
        <v>694</v>
      </c>
      <c r="C687" s="8">
        <v>17000</v>
      </c>
      <c r="D687" s="8">
        <v>17000</v>
      </c>
      <c r="E687" s="8">
        <v>19950</v>
      </c>
      <c r="F687" s="8">
        <v>19950</v>
      </c>
      <c r="G687" s="8">
        <v>21450</v>
      </c>
      <c r="H687" s="8">
        <v>22450</v>
      </c>
      <c r="I687" s="8">
        <v>22450</v>
      </c>
      <c r="J687" s="8">
        <v>22450</v>
      </c>
      <c r="K687" s="8">
        <v>22450</v>
      </c>
      <c r="L687" s="8">
        <v>23000</v>
      </c>
      <c r="M687" s="9">
        <v>24050</v>
      </c>
      <c r="N687" s="10">
        <v>24500</v>
      </c>
      <c r="O687" s="126">
        <v>25700</v>
      </c>
      <c r="P687" s="126">
        <v>26950</v>
      </c>
    </row>
    <row r="688" spans="2:16" x14ac:dyDescent="0.25">
      <c r="B688" s="7" t="s">
        <v>695</v>
      </c>
      <c r="C688" s="8">
        <v>16350</v>
      </c>
      <c r="D688" s="8">
        <v>16650</v>
      </c>
      <c r="E688" s="8">
        <v>17000</v>
      </c>
      <c r="F688" s="8">
        <v>17100</v>
      </c>
      <c r="G688" s="8">
        <v>19700</v>
      </c>
      <c r="H688" s="8">
        <v>20500</v>
      </c>
      <c r="I688" s="8">
        <v>20550</v>
      </c>
      <c r="J688" s="8">
        <v>21300</v>
      </c>
      <c r="K688" s="8">
        <v>21300</v>
      </c>
      <c r="L688" s="8">
        <v>22000</v>
      </c>
      <c r="M688" s="9">
        <v>23200</v>
      </c>
      <c r="N688" s="10">
        <v>23600</v>
      </c>
      <c r="O688" s="126">
        <v>24400</v>
      </c>
      <c r="P688" s="126">
        <v>24750</v>
      </c>
    </row>
    <row r="689" spans="2:16" x14ac:dyDescent="0.25">
      <c r="B689" s="7" t="s">
        <v>696</v>
      </c>
      <c r="C689" s="8">
        <v>16350</v>
      </c>
      <c r="D689" s="8">
        <v>17850</v>
      </c>
      <c r="E689" s="8">
        <v>18650</v>
      </c>
      <c r="F689" s="8">
        <v>18650</v>
      </c>
      <c r="G689" s="8">
        <v>20250</v>
      </c>
      <c r="H689" s="8">
        <v>21700</v>
      </c>
      <c r="I689" s="8">
        <v>21700</v>
      </c>
      <c r="J689" s="8">
        <v>22300</v>
      </c>
      <c r="K689" s="8">
        <v>22300</v>
      </c>
      <c r="L689" s="8">
        <v>22800</v>
      </c>
      <c r="M689" s="9">
        <v>24300</v>
      </c>
      <c r="N689" s="10">
        <v>24850</v>
      </c>
      <c r="O689" s="126">
        <v>25100</v>
      </c>
      <c r="P689" s="126">
        <v>25450</v>
      </c>
    </row>
    <row r="690" spans="2:16" x14ac:dyDescent="0.25">
      <c r="B690" s="7" t="s">
        <v>697</v>
      </c>
      <c r="C690" s="8">
        <v>16350</v>
      </c>
      <c r="D690" s="8">
        <v>16650</v>
      </c>
      <c r="E690" s="8">
        <v>17000</v>
      </c>
      <c r="F690" s="8">
        <v>17100</v>
      </c>
      <c r="G690" s="8">
        <v>20750</v>
      </c>
      <c r="H690" s="8">
        <v>21750</v>
      </c>
      <c r="I690" s="8">
        <v>21750</v>
      </c>
      <c r="J690" s="8">
        <v>22300</v>
      </c>
      <c r="K690" s="8">
        <v>22300</v>
      </c>
      <c r="L690" s="8">
        <v>22650</v>
      </c>
      <c r="M690" s="9">
        <v>24350</v>
      </c>
      <c r="N690" s="10">
        <v>24800</v>
      </c>
      <c r="O690" s="126">
        <v>26000</v>
      </c>
      <c r="P690" s="126">
        <v>26650</v>
      </c>
    </row>
    <row r="691" spans="2:16" x14ac:dyDescent="0.25">
      <c r="B691" s="7" t="s">
        <v>698</v>
      </c>
      <c r="C691" s="8">
        <v>17000</v>
      </c>
      <c r="D691" s="8">
        <v>17000</v>
      </c>
      <c r="E691" s="8">
        <v>17300</v>
      </c>
      <c r="F691" s="8">
        <v>17950</v>
      </c>
      <c r="G691" s="8">
        <v>19700</v>
      </c>
      <c r="H691" s="8">
        <v>20500</v>
      </c>
      <c r="I691" s="8">
        <v>20550</v>
      </c>
      <c r="J691" s="8">
        <v>21300</v>
      </c>
      <c r="K691" s="8">
        <v>21300</v>
      </c>
      <c r="L691" s="8">
        <v>22200</v>
      </c>
      <c r="M691" s="9">
        <v>23200</v>
      </c>
      <c r="N691" s="10">
        <v>23600</v>
      </c>
      <c r="O691" s="126">
        <v>24400</v>
      </c>
      <c r="P691" s="126">
        <v>24750</v>
      </c>
    </row>
    <row r="692" spans="2:16" x14ac:dyDescent="0.25">
      <c r="B692" s="7" t="s">
        <v>699</v>
      </c>
      <c r="C692" s="8">
        <v>17000</v>
      </c>
      <c r="D692" s="8">
        <v>17000</v>
      </c>
      <c r="E692" s="8">
        <v>21400</v>
      </c>
      <c r="F692" s="8">
        <v>23200</v>
      </c>
      <c r="G692" s="8">
        <v>23200</v>
      </c>
      <c r="H692" s="8">
        <v>23200</v>
      </c>
      <c r="I692" s="8">
        <v>23200</v>
      </c>
      <c r="J692" s="8">
        <v>23600</v>
      </c>
      <c r="K692" s="8">
        <v>23850</v>
      </c>
      <c r="L692" s="8">
        <v>24450</v>
      </c>
      <c r="M692" s="9">
        <v>26200</v>
      </c>
      <c r="N692" s="10">
        <v>26700</v>
      </c>
      <c r="O692" s="126">
        <v>25800</v>
      </c>
      <c r="P692" s="126">
        <v>26150</v>
      </c>
    </row>
    <row r="693" spans="2:16" x14ac:dyDescent="0.25">
      <c r="B693" s="7" t="s">
        <v>700</v>
      </c>
      <c r="C693" s="8">
        <v>16400</v>
      </c>
      <c r="D693" s="8">
        <v>16650</v>
      </c>
      <c r="E693" s="8">
        <v>17000</v>
      </c>
      <c r="F693" s="8">
        <v>17100</v>
      </c>
      <c r="G693" s="8">
        <v>20950</v>
      </c>
      <c r="H693" s="8">
        <v>21750</v>
      </c>
      <c r="I693" s="8">
        <v>21750</v>
      </c>
      <c r="J693" s="8">
        <v>21750</v>
      </c>
      <c r="K693" s="8">
        <v>21750</v>
      </c>
      <c r="L693" s="8">
        <v>22550</v>
      </c>
      <c r="M693" s="9">
        <v>23700</v>
      </c>
      <c r="N693" s="10">
        <v>24150</v>
      </c>
      <c r="O693" s="126">
        <v>24550</v>
      </c>
      <c r="P693" s="126">
        <v>24850</v>
      </c>
    </row>
    <row r="694" spans="2:16" x14ac:dyDescent="0.25">
      <c r="B694" s="7" t="s">
        <v>701</v>
      </c>
      <c r="C694" s="8">
        <v>16350</v>
      </c>
      <c r="D694" s="8">
        <v>16650</v>
      </c>
      <c r="E694" s="8">
        <v>17000</v>
      </c>
      <c r="F694" s="8">
        <v>17100</v>
      </c>
      <c r="G694" s="8">
        <v>19700</v>
      </c>
      <c r="H694" s="8">
        <v>20500</v>
      </c>
      <c r="I694" s="8">
        <v>20550</v>
      </c>
      <c r="J694" s="8">
        <v>21300</v>
      </c>
      <c r="K694" s="8">
        <v>21300</v>
      </c>
      <c r="L694" s="8">
        <v>22000</v>
      </c>
      <c r="M694" s="9">
        <v>23200</v>
      </c>
      <c r="N694" s="10">
        <v>23600</v>
      </c>
      <c r="O694" s="126">
        <v>24400</v>
      </c>
      <c r="P694" s="126">
        <v>24750</v>
      </c>
    </row>
    <row r="695" spans="2:16" x14ac:dyDescent="0.25">
      <c r="B695" s="7" t="s">
        <v>702</v>
      </c>
      <c r="C695" s="8">
        <v>21650</v>
      </c>
      <c r="D695" s="8">
        <v>22050</v>
      </c>
      <c r="E695" s="8">
        <v>22700</v>
      </c>
      <c r="F695" s="8">
        <v>23000</v>
      </c>
      <c r="G695" s="8">
        <v>25550</v>
      </c>
      <c r="H695" s="8">
        <v>26050</v>
      </c>
      <c r="I695" s="8">
        <v>26300</v>
      </c>
      <c r="J695" s="8">
        <v>26950</v>
      </c>
      <c r="K695" s="8">
        <v>26950</v>
      </c>
      <c r="L695" s="8">
        <v>27650</v>
      </c>
      <c r="M695" s="9">
        <v>29250</v>
      </c>
      <c r="N695" s="10">
        <v>29700</v>
      </c>
      <c r="O695" s="126">
        <v>30300</v>
      </c>
      <c r="P695" s="126">
        <v>30750</v>
      </c>
    </row>
    <row r="696" spans="2:16" x14ac:dyDescent="0.25">
      <c r="B696" s="7" t="s">
        <v>703</v>
      </c>
      <c r="C696" s="8">
        <v>16350</v>
      </c>
      <c r="D696" s="8">
        <v>16650</v>
      </c>
      <c r="E696" s="8">
        <v>17000</v>
      </c>
      <c r="F696" s="8">
        <v>17100</v>
      </c>
      <c r="G696" s="8">
        <v>19700</v>
      </c>
      <c r="H696" s="8">
        <v>20500</v>
      </c>
      <c r="I696" s="8">
        <v>20550</v>
      </c>
      <c r="J696" s="8">
        <v>21300</v>
      </c>
      <c r="K696" s="8">
        <v>21300</v>
      </c>
      <c r="L696" s="8">
        <v>22000</v>
      </c>
      <c r="M696" s="9">
        <v>23200</v>
      </c>
      <c r="N696" s="10">
        <v>23600</v>
      </c>
      <c r="O696" s="126">
        <v>24400</v>
      </c>
      <c r="P696" s="126">
        <v>24750</v>
      </c>
    </row>
    <row r="697" spans="2:16" x14ac:dyDescent="0.25">
      <c r="B697" s="7" t="s">
        <v>704</v>
      </c>
      <c r="C697" s="8">
        <v>21850</v>
      </c>
      <c r="D697" s="8">
        <v>22550</v>
      </c>
      <c r="E697" s="8">
        <v>23400</v>
      </c>
      <c r="F697" s="8">
        <v>23450</v>
      </c>
      <c r="G697" s="8">
        <v>26100</v>
      </c>
      <c r="H697" s="8">
        <v>27250</v>
      </c>
      <c r="I697" s="8">
        <v>27250</v>
      </c>
      <c r="J697" s="8">
        <v>27250</v>
      </c>
      <c r="K697" s="8">
        <v>27250</v>
      </c>
      <c r="L697" s="8">
        <v>27350</v>
      </c>
      <c r="M697" s="9">
        <v>28800</v>
      </c>
      <c r="N697" s="10">
        <v>29650</v>
      </c>
      <c r="O697" s="126">
        <v>29800</v>
      </c>
      <c r="P697" s="126">
        <v>30200</v>
      </c>
    </row>
    <row r="698" spans="2:16" x14ac:dyDescent="0.25">
      <c r="B698" s="7" t="s">
        <v>705</v>
      </c>
      <c r="C698" s="8">
        <v>16350</v>
      </c>
      <c r="D698" s="8">
        <v>16650</v>
      </c>
      <c r="E698" s="8">
        <v>17000</v>
      </c>
      <c r="F698" s="8">
        <v>17100</v>
      </c>
      <c r="G698" s="8">
        <v>19700</v>
      </c>
      <c r="H698" s="8">
        <v>20500</v>
      </c>
      <c r="I698" s="8">
        <v>20550</v>
      </c>
      <c r="J698" s="8">
        <v>21300</v>
      </c>
      <c r="K698" s="8">
        <v>21300</v>
      </c>
      <c r="L698" s="8">
        <v>22000</v>
      </c>
      <c r="M698" s="9">
        <v>23200</v>
      </c>
      <c r="N698" s="10">
        <v>23600</v>
      </c>
      <c r="O698" s="126">
        <v>24400</v>
      </c>
      <c r="P698" s="126">
        <v>24750</v>
      </c>
    </row>
    <row r="699" spans="2:16" x14ac:dyDescent="0.25">
      <c r="B699" s="7" t="s">
        <v>706</v>
      </c>
      <c r="C699" s="8">
        <v>16350</v>
      </c>
      <c r="D699" s="8">
        <v>16650</v>
      </c>
      <c r="E699" s="8">
        <v>17200</v>
      </c>
      <c r="F699" s="8">
        <v>17450</v>
      </c>
      <c r="G699" s="8">
        <v>21000</v>
      </c>
      <c r="H699" s="8">
        <v>21150</v>
      </c>
      <c r="I699" s="8">
        <v>21650</v>
      </c>
      <c r="J699" s="8">
        <v>22150</v>
      </c>
      <c r="K699" s="8">
        <v>22250</v>
      </c>
      <c r="L699" s="8">
        <v>23100</v>
      </c>
      <c r="M699" s="9">
        <v>24300</v>
      </c>
      <c r="N699" s="10">
        <v>24750</v>
      </c>
      <c r="O699" s="126">
        <v>24800</v>
      </c>
      <c r="P699" s="126">
        <v>25150</v>
      </c>
    </row>
    <row r="700" spans="2:16" x14ac:dyDescent="0.25">
      <c r="B700" s="7" t="s">
        <v>707</v>
      </c>
      <c r="C700" s="8">
        <v>19150</v>
      </c>
      <c r="D700" s="8">
        <v>19650</v>
      </c>
      <c r="E700" s="8">
        <v>19650</v>
      </c>
      <c r="F700" s="8">
        <v>20000</v>
      </c>
      <c r="G700" s="8">
        <v>23250</v>
      </c>
      <c r="H700" s="8">
        <v>24350</v>
      </c>
      <c r="I700" s="8">
        <v>24350</v>
      </c>
      <c r="J700" s="8">
        <v>24450</v>
      </c>
      <c r="K700" s="8">
        <v>24550</v>
      </c>
      <c r="L700" s="8">
        <v>25500</v>
      </c>
      <c r="M700" s="9">
        <v>26450</v>
      </c>
      <c r="N700" s="10">
        <v>27400</v>
      </c>
      <c r="O700" s="126">
        <v>28250</v>
      </c>
      <c r="P700" s="126">
        <v>28650</v>
      </c>
    </row>
    <row r="701" spans="2:16" x14ac:dyDescent="0.25">
      <c r="B701" s="7" t="s">
        <v>708</v>
      </c>
      <c r="C701" s="8">
        <v>16700</v>
      </c>
      <c r="D701" s="8">
        <v>17000</v>
      </c>
      <c r="E701" s="8">
        <v>18000</v>
      </c>
      <c r="F701" s="8">
        <v>18000</v>
      </c>
      <c r="G701" s="8">
        <v>20150</v>
      </c>
      <c r="H701" s="8">
        <v>21000</v>
      </c>
      <c r="I701" s="8">
        <v>21000</v>
      </c>
      <c r="J701" s="8">
        <v>21300</v>
      </c>
      <c r="K701" s="8">
        <v>21300</v>
      </c>
      <c r="L701" s="8">
        <v>22000</v>
      </c>
      <c r="M701" s="9">
        <v>24100</v>
      </c>
      <c r="N701" s="10">
        <v>24250</v>
      </c>
      <c r="O701" s="126">
        <v>25450</v>
      </c>
      <c r="P701" s="126">
        <v>25900</v>
      </c>
    </row>
    <row r="702" spans="2:16" x14ac:dyDescent="0.25">
      <c r="B702" s="7" t="s">
        <v>709</v>
      </c>
      <c r="C702" s="8">
        <v>16350</v>
      </c>
      <c r="D702" s="8">
        <v>16650</v>
      </c>
      <c r="E702" s="8">
        <v>17000</v>
      </c>
      <c r="F702" s="8">
        <v>17100</v>
      </c>
      <c r="G702" s="8">
        <v>19900</v>
      </c>
      <c r="H702" s="8">
        <v>20500</v>
      </c>
      <c r="I702" s="8">
        <v>20650</v>
      </c>
      <c r="J702" s="8">
        <v>21300</v>
      </c>
      <c r="K702" s="8">
        <v>21300</v>
      </c>
      <c r="L702" s="8">
        <v>22000</v>
      </c>
      <c r="M702" s="9">
        <v>23200</v>
      </c>
      <c r="N702" s="10">
        <v>23600</v>
      </c>
      <c r="O702" s="126">
        <v>24750</v>
      </c>
      <c r="P702" s="126">
        <v>25450</v>
      </c>
    </row>
    <row r="703" spans="2:16" x14ac:dyDescent="0.25">
      <c r="B703" s="7" t="s">
        <v>710</v>
      </c>
      <c r="C703" s="8">
        <v>21650</v>
      </c>
      <c r="D703" s="8">
        <v>22050</v>
      </c>
      <c r="E703" s="8">
        <v>22700</v>
      </c>
      <c r="F703" s="8">
        <v>23000</v>
      </c>
      <c r="G703" s="8">
        <v>25550</v>
      </c>
      <c r="H703" s="8">
        <v>26050</v>
      </c>
      <c r="I703" s="8">
        <v>26300</v>
      </c>
      <c r="J703" s="8">
        <v>26300</v>
      </c>
      <c r="K703" s="8">
        <v>26300</v>
      </c>
      <c r="L703" s="8">
        <v>26300</v>
      </c>
      <c r="M703" s="9">
        <v>26300</v>
      </c>
      <c r="N703" s="10">
        <v>25200</v>
      </c>
      <c r="O703" s="126">
        <v>24950</v>
      </c>
      <c r="P703" s="126">
        <v>25300</v>
      </c>
    </row>
    <row r="704" spans="2:16" x14ac:dyDescent="0.25">
      <c r="B704" s="7" t="s">
        <v>711</v>
      </c>
      <c r="C704" s="8">
        <v>16350</v>
      </c>
      <c r="D704" s="8">
        <v>16650</v>
      </c>
      <c r="E704" s="8">
        <v>17000</v>
      </c>
      <c r="F704" s="8">
        <v>17100</v>
      </c>
      <c r="G704" s="8">
        <v>19700</v>
      </c>
      <c r="H704" s="8">
        <v>20500</v>
      </c>
      <c r="I704" s="8">
        <v>20550</v>
      </c>
      <c r="J704" s="8">
        <v>21300</v>
      </c>
      <c r="K704" s="8">
        <v>21300</v>
      </c>
      <c r="L704" s="8">
        <v>22000</v>
      </c>
      <c r="M704" s="9">
        <v>23200</v>
      </c>
      <c r="N704" s="10">
        <v>23600</v>
      </c>
      <c r="O704" s="126">
        <v>24400</v>
      </c>
      <c r="P704" s="126">
        <v>24750</v>
      </c>
    </row>
    <row r="705" spans="2:16" x14ac:dyDescent="0.25">
      <c r="B705" s="7" t="s">
        <v>712</v>
      </c>
      <c r="C705" s="8">
        <v>16350</v>
      </c>
      <c r="D705" s="8">
        <v>16650</v>
      </c>
      <c r="E705" s="8">
        <v>17000</v>
      </c>
      <c r="F705" s="8">
        <v>17100</v>
      </c>
      <c r="G705" s="8">
        <v>20050</v>
      </c>
      <c r="H705" s="8">
        <v>21550</v>
      </c>
      <c r="I705" s="8">
        <v>21550</v>
      </c>
      <c r="J705" s="8">
        <v>21600</v>
      </c>
      <c r="K705" s="8">
        <v>21900</v>
      </c>
      <c r="L705" s="8">
        <v>22600</v>
      </c>
      <c r="M705" s="9">
        <v>23400</v>
      </c>
      <c r="N705" s="10">
        <v>23850</v>
      </c>
      <c r="O705" s="126">
        <v>25000</v>
      </c>
      <c r="P705" s="126">
        <v>26250</v>
      </c>
    </row>
    <row r="706" spans="2:16" x14ac:dyDescent="0.25">
      <c r="B706" s="7" t="s">
        <v>713</v>
      </c>
      <c r="C706" s="8">
        <v>21850</v>
      </c>
      <c r="D706" s="8">
        <v>22550</v>
      </c>
      <c r="E706" s="8">
        <v>23400</v>
      </c>
      <c r="F706" s="8">
        <v>23450</v>
      </c>
      <c r="G706" s="8">
        <v>26100</v>
      </c>
      <c r="H706" s="8">
        <v>27250</v>
      </c>
      <c r="I706" s="8">
        <v>27250</v>
      </c>
      <c r="J706" s="8">
        <v>27250</v>
      </c>
      <c r="K706" s="8">
        <v>27250</v>
      </c>
      <c r="L706" s="8">
        <v>27350</v>
      </c>
      <c r="M706" s="9">
        <v>28800</v>
      </c>
      <c r="N706" s="10">
        <v>29650</v>
      </c>
      <c r="O706" s="126">
        <v>29800</v>
      </c>
      <c r="P706" s="126">
        <v>30200</v>
      </c>
    </row>
    <row r="707" spans="2:16" x14ac:dyDescent="0.25">
      <c r="B707" s="7" t="s">
        <v>714</v>
      </c>
      <c r="C707" s="8">
        <v>16350</v>
      </c>
      <c r="D707" s="8">
        <v>16650</v>
      </c>
      <c r="E707" s="8">
        <v>17000</v>
      </c>
      <c r="F707" s="8">
        <v>17100</v>
      </c>
      <c r="G707" s="8">
        <v>19700</v>
      </c>
      <c r="H707" s="8">
        <v>20500</v>
      </c>
      <c r="I707" s="8">
        <v>20550</v>
      </c>
      <c r="J707" s="8">
        <v>21300</v>
      </c>
      <c r="K707" s="8">
        <v>21300</v>
      </c>
      <c r="L707" s="8">
        <v>22000</v>
      </c>
      <c r="M707" s="9">
        <v>23200</v>
      </c>
      <c r="N707" s="10">
        <v>23600</v>
      </c>
      <c r="O707" s="126">
        <v>24400</v>
      </c>
      <c r="P707" s="126">
        <v>24750</v>
      </c>
    </row>
    <row r="708" spans="2:16" x14ac:dyDescent="0.25">
      <c r="B708" s="7" t="s">
        <v>715</v>
      </c>
      <c r="C708" s="8">
        <v>18350</v>
      </c>
      <c r="D708" s="8">
        <v>18850</v>
      </c>
      <c r="E708" s="8">
        <v>19550</v>
      </c>
      <c r="F708" s="8">
        <v>19850</v>
      </c>
      <c r="G708" s="8">
        <v>21750</v>
      </c>
      <c r="H708" s="8">
        <v>22600</v>
      </c>
      <c r="I708" s="8">
        <v>22600</v>
      </c>
      <c r="J708" s="8">
        <v>22600</v>
      </c>
      <c r="K708" s="8">
        <v>22600</v>
      </c>
      <c r="L708" s="8">
        <v>22850</v>
      </c>
      <c r="M708" s="9">
        <v>23250</v>
      </c>
      <c r="N708" s="10">
        <v>23750</v>
      </c>
      <c r="O708" s="126">
        <v>23900</v>
      </c>
      <c r="P708" s="126">
        <v>24200</v>
      </c>
    </row>
    <row r="709" spans="2:16" x14ac:dyDescent="0.25">
      <c r="B709" s="7" t="s">
        <v>716</v>
      </c>
      <c r="C709" s="8">
        <v>17000</v>
      </c>
      <c r="D709" s="8">
        <v>17000</v>
      </c>
      <c r="E709" s="8">
        <v>19250</v>
      </c>
      <c r="F709" s="8">
        <v>20050</v>
      </c>
      <c r="G709" s="8">
        <v>20050</v>
      </c>
      <c r="H709" s="8">
        <v>20650</v>
      </c>
      <c r="I709" s="8">
        <v>21050</v>
      </c>
      <c r="J709" s="8">
        <v>21700</v>
      </c>
      <c r="K709" s="8">
        <v>21700</v>
      </c>
      <c r="L709" s="8">
        <v>22400</v>
      </c>
      <c r="M709" s="9">
        <v>24400</v>
      </c>
      <c r="N709" s="10">
        <v>24250</v>
      </c>
      <c r="O709" s="126">
        <v>25450</v>
      </c>
      <c r="P709" s="126">
        <v>26700</v>
      </c>
    </row>
    <row r="710" spans="2:16" x14ac:dyDescent="0.25">
      <c r="B710" s="7" t="s">
        <v>717</v>
      </c>
      <c r="C710" s="8">
        <v>17000</v>
      </c>
      <c r="D710" s="8">
        <v>17000</v>
      </c>
      <c r="E710" s="8">
        <v>20850</v>
      </c>
      <c r="F710" s="8">
        <v>21200</v>
      </c>
      <c r="G710" s="8">
        <v>24550</v>
      </c>
      <c r="H710" s="8">
        <v>24850</v>
      </c>
      <c r="I710" s="8">
        <v>24850</v>
      </c>
      <c r="J710" s="8">
        <v>25200</v>
      </c>
      <c r="K710" s="8">
        <v>25200</v>
      </c>
      <c r="L710" s="8">
        <v>25950</v>
      </c>
      <c r="M710" s="9">
        <v>27550</v>
      </c>
      <c r="N710" s="10">
        <v>28050</v>
      </c>
      <c r="O710" s="126">
        <v>27150</v>
      </c>
      <c r="P710" s="126">
        <v>27550</v>
      </c>
    </row>
    <row r="711" spans="2:16" x14ac:dyDescent="0.25">
      <c r="B711" s="7" t="s">
        <v>718</v>
      </c>
      <c r="C711" s="8">
        <v>16350</v>
      </c>
      <c r="D711" s="8">
        <v>16650</v>
      </c>
      <c r="E711" s="8">
        <v>17000</v>
      </c>
      <c r="F711" s="8">
        <v>17300</v>
      </c>
      <c r="G711" s="8">
        <v>19700</v>
      </c>
      <c r="H711" s="8">
        <v>20500</v>
      </c>
      <c r="I711" s="8">
        <v>20550</v>
      </c>
      <c r="J711" s="8">
        <v>21300</v>
      </c>
      <c r="K711" s="8">
        <v>21300</v>
      </c>
      <c r="L711" s="8">
        <v>22000</v>
      </c>
      <c r="M711" s="9">
        <v>23200</v>
      </c>
      <c r="N711" s="10">
        <v>23600</v>
      </c>
      <c r="O711" s="126">
        <v>24400</v>
      </c>
      <c r="P711" s="126">
        <v>24750</v>
      </c>
    </row>
    <row r="712" spans="2:16" x14ac:dyDescent="0.25">
      <c r="B712" s="7" t="s">
        <v>719</v>
      </c>
      <c r="C712" s="8">
        <v>21850</v>
      </c>
      <c r="D712" s="8">
        <v>22550</v>
      </c>
      <c r="E712" s="8">
        <v>23400</v>
      </c>
      <c r="F712" s="8">
        <v>23450</v>
      </c>
      <c r="G712" s="8">
        <v>26100</v>
      </c>
      <c r="H712" s="8">
        <v>27250</v>
      </c>
      <c r="I712" s="8">
        <v>27250</v>
      </c>
      <c r="J712" s="8">
        <v>27250</v>
      </c>
      <c r="K712" s="8">
        <v>27250</v>
      </c>
      <c r="L712" s="8">
        <v>27350</v>
      </c>
      <c r="M712" s="9">
        <v>28800</v>
      </c>
      <c r="N712" s="10">
        <v>29650</v>
      </c>
      <c r="O712" s="126">
        <v>29800</v>
      </c>
      <c r="P712" s="126">
        <v>30200</v>
      </c>
    </row>
    <row r="713" spans="2:16" x14ac:dyDescent="0.25">
      <c r="B713" s="7" t="s">
        <v>720</v>
      </c>
      <c r="C713" s="8">
        <v>21850</v>
      </c>
      <c r="D713" s="8">
        <v>22550</v>
      </c>
      <c r="E713" s="8">
        <v>23400</v>
      </c>
      <c r="F713" s="8">
        <v>23450</v>
      </c>
      <c r="G713" s="8">
        <v>26100</v>
      </c>
      <c r="H713" s="8">
        <v>27250</v>
      </c>
      <c r="I713" s="8">
        <v>27250</v>
      </c>
      <c r="J713" s="8">
        <v>27250</v>
      </c>
      <c r="K713" s="8">
        <v>27250</v>
      </c>
      <c r="L713" s="8">
        <v>27350</v>
      </c>
      <c r="M713" s="9">
        <v>28800</v>
      </c>
      <c r="N713" s="10">
        <v>29650</v>
      </c>
      <c r="O713" s="126">
        <v>29800</v>
      </c>
      <c r="P713" s="126">
        <v>30200</v>
      </c>
    </row>
    <row r="714" spans="2:16" x14ac:dyDescent="0.25">
      <c r="B714" s="7" t="s">
        <v>721</v>
      </c>
      <c r="C714" s="8">
        <v>19800</v>
      </c>
      <c r="D714" s="8">
        <v>19800</v>
      </c>
      <c r="E714" s="8">
        <v>23500</v>
      </c>
      <c r="F714" s="8">
        <v>23500</v>
      </c>
      <c r="G714" s="8">
        <v>23550</v>
      </c>
      <c r="H714" s="8">
        <v>24600</v>
      </c>
      <c r="I714" s="8">
        <v>25250</v>
      </c>
      <c r="J714" s="8">
        <v>26200</v>
      </c>
      <c r="K714" s="8">
        <v>26200</v>
      </c>
      <c r="L714" s="8">
        <v>26450</v>
      </c>
      <c r="M714" s="9">
        <v>28300</v>
      </c>
      <c r="N714" s="10">
        <v>28900</v>
      </c>
      <c r="O714" s="126">
        <v>28250</v>
      </c>
      <c r="P714" s="126">
        <v>28650</v>
      </c>
    </row>
    <row r="715" spans="2:16" x14ac:dyDescent="0.25">
      <c r="B715" s="7" t="s">
        <v>722</v>
      </c>
      <c r="C715" s="8">
        <v>16350</v>
      </c>
      <c r="D715" s="8">
        <v>16650</v>
      </c>
      <c r="E715" s="8">
        <v>17000</v>
      </c>
      <c r="F715" s="8">
        <v>17100</v>
      </c>
      <c r="G715" s="8">
        <v>21150</v>
      </c>
      <c r="H715" s="8">
        <v>22100</v>
      </c>
      <c r="I715" s="8">
        <v>22100</v>
      </c>
      <c r="J715" s="8">
        <v>22100</v>
      </c>
      <c r="K715" s="8">
        <v>22100</v>
      </c>
      <c r="L715" s="8">
        <v>22400</v>
      </c>
      <c r="M715" s="9">
        <v>23200</v>
      </c>
      <c r="N715" s="10">
        <v>23650</v>
      </c>
      <c r="O715" s="126">
        <v>24800</v>
      </c>
      <c r="P715" s="126">
        <v>26000</v>
      </c>
    </row>
    <row r="716" spans="2:16" x14ac:dyDescent="0.25">
      <c r="B716" s="7" t="s">
        <v>723</v>
      </c>
      <c r="C716" s="8">
        <v>17000</v>
      </c>
      <c r="D716" s="8">
        <v>17000</v>
      </c>
      <c r="E716" s="8">
        <v>18150</v>
      </c>
      <c r="F716" s="8">
        <v>18200</v>
      </c>
      <c r="G716" s="8">
        <v>21350</v>
      </c>
      <c r="H716" s="8">
        <v>22600</v>
      </c>
      <c r="I716" s="8">
        <v>22800</v>
      </c>
      <c r="J716" s="8">
        <v>23350</v>
      </c>
      <c r="K716" s="8">
        <v>23350</v>
      </c>
      <c r="L716" s="8">
        <v>24050</v>
      </c>
      <c r="M716" s="9">
        <v>25550</v>
      </c>
      <c r="N716" s="10">
        <v>26000</v>
      </c>
      <c r="O716" s="126">
        <v>27300</v>
      </c>
      <c r="P716" s="126">
        <v>28650</v>
      </c>
    </row>
    <row r="717" spans="2:16" x14ac:dyDescent="0.25">
      <c r="B717" s="7" t="s">
        <v>724</v>
      </c>
      <c r="C717" s="8">
        <v>17000</v>
      </c>
      <c r="D717" s="8">
        <v>17000</v>
      </c>
      <c r="E717" s="8">
        <v>20000</v>
      </c>
      <c r="F717" s="8">
        <v>20000</v>
      </c>
      <c r="G717" s="8">
        <v>22750</v>
      </c>
      <c r="H717" s="8">
        <v>24250</v>
      </c>
      <c r="I717" s="8">
        <v>24250</v>
      </c>
      <c r="J717" s="8">
        <v>24250</v>
      </c>
      <c r="K717" s="8">
        <v>24250</v>
      </c>
      <c r="L717" s="8">
        <v>25500</v>
      </c>
      <c r="M717" s="9">
        <v>26050</v>
      </c>
      <c r="N717" s="10">
        <v>26500</v>
      </c>
      <c r="O717" s="126">
        <v>27800</v>
      </c>
      <c r="P717" s="126">
        <v>28350</v>
      </c>
    </row>
    <row r="718" spans="2:16" x14ac:dyDescent="0.25">
      <c r="B718" s="7" t="s">
        <v>725</v>
      </c>
      <c r="C718" s="8">
        <v>18900</v>
      </c>
      <c r="D718" s="8">
        <v>20300</v>
      </c>
      <c r="E718" s="8">
        <v>21700</v>
      </c>
      <c r="F718" s="8">
        <v>22400</v>
      </c>
      <c r="G718" s="8">
        <v>22600</v>
      </c>
      <c r="H718" s="8">
        <v>22700</v>
      </c>
      <c r="I718" s="8">
        <v>23100</v>
      </c>
      <c r="J718" s="8">
        <v>24000</v>
      </c>
      <c r="K718" s="8">
        <v>24350</v>
      </c>
      <c r="L718" s="8">
        <v>25800</v>
      </c>
      <c r="M718" s="9">
        <v>26250</v>
      </c>
      <c r="N718" s="10">
        <v>26900</v>
      </c>
      <c r="O718" s="126">
        <v>28200</v>
      </c>
      <c r="P718" s="126">
        <v>28800</v>
      </c>
    </row>
    <row r="719" spans="2:16" x14ac:dyDescent="0.25">
      <c r="B719" s="7" t="s">
        <v>726</v>
      </c>
      <c r="C719" s="8">
        <v>20100</v>
      </c>
      <c r="D719" s="8">
        <v>20300</v>
      </c>
      <c r="E719" s="8">
        <v>22900</v>
      </c>
      <c r="F719" s="8">
        <v>24050</v>
      </c>
      <c r="G719" s="8">
        <v>24050</v>
      </c>
      <c r="H719" s="8">
        <v>24050</v>
      </c>
      <c r="I719" s="8">
        <v>24050</v>
      </c>
      <c r="J719" s="8">
        <v>24600</v>
      </c>
      <c r="K719" s="8">
        <v>24950</v>
      </c>
      <c r="L719" s="8">
        <v>26400</v>
      </c>
      <c r="M719" s="9">
        <v>27000</v>
      </c>
      <c r="N719" s="10">
        <v>27650</v>
      </c>
      <c r="O719" s="126">
        <v>29000</v>
      </c>
      <c r="P719" s="126">
        <v>30450</v>
      </c>
    </row>
    <row r="720" spans="2:16" x14ac:dyDescent="0.25">
      <c r="B720" s="7" t="s">
        <v>727</v>
      </c>
      <c r="C720" s="8">
        <v>18900</v>
      </c>
      <c r="D720" s="8">
        <v>20300</v>
      </c>
      <c r="E720" s="8">
        <v>21700</v>
      </c>
      <c r="F720" s="8">
        <v>22400</v>
      </c>
      <c r="G720" s="8">
        <v>22600</v>
      </c>
      <c r="H720" s="8">
        <v>22700</v>
      </c>
      <c r="I720" s="8">
        <v>23100</v>
      </c>
      <c r="J720" s="8">
        <v>24000</v>
      </c>
      <c r="K720" s="8">
        <v>24350</v>
      </c>
      <c r="L720" s="8">
        <v>25800</v>
      </c>
      <c r="M720" s="9">
        <v>26250</v>
      </c>
      <c r="N720" s="10">
        <v>26900</v>
      </c>
      <c r="O720" s="126">
        <v>27800</v>
      </c>
      <c r="P720" s="126">
        <v>28200</v>
      </c>
    </row>
    <row r="721" spans="2:16" x14ac:dyDescent="0.25">
      <c r="B721" s="7" t="s">
        <v>728</v>
      </c>
      <c r="C721" s="8">
        <v>18900</v>
      </c>
      <c r="D721" s="8">
        <v>20300</v>
      </c>
      <c r="E721" s="8">
        <v>21700</v>
      </c>
      <c r="F721" s="8">
        <v>22400</v>
      </c>
      <c r="G721" s="8">
        <v>22600</v>
      </c>
      <c r="H721" s="8">
        <v>22700</v>
      </c>
      <c r="I721" s="8">
        <v>23100</v>
      </c>
      <c r="J721" s="8">
        <v>24000</v>
      </c>
      <c r="K721" s="8">
        <v>24350</v>
      </c>
      <c r="L721" s="8">
        <v>25800</v>
      </c>
      <c r="M721" s="9">
        <v>26250</v>
      </c>
      <c r="N721" s="10">
        <v>26900</v>
      </c>
      <c r="O721" s="126">
        <v>27800</v>
      </c>
      <c r="P721" s="126">
        <v>28200</v>
      </c>
    </row>
    <row r="722" spans="2:16" x14ac:dyDescent="0.25">
      <c r="B722" s="7" t="s">
        <v>729</v>
      </c>
      <c r="C722" s="8">
        <v>21500</v>
      </c>
      <c r="D722" s="8">
        <v>22950</v>
      </c>
      <c r="E722" s="8">
        <v>25100</v>
      </c>
      <c r="F722" s="8">
        <v>25550</v>
      </c>
      <c r="G722" s="8">
        <v>27550</v>
      </c>
      <c r="H722" s="8">
        <v>27850</v>
      </c>
      <c r="I722" s="8">
        <v>27850</v>
      </c>
      <c r="J722" s="8">
        <v>29250</v>
      </c>
      <c r="K722" s="8">
        <v>29650</v>
      </c>
      <c r="L722" s="8">
        <v>31500</v>
      </c>
      <c r="M722" s="9">
        <v>32450</v>
      </c>
      <c r="N722" s="10">
        <v>32700</v>
      </c>
      <c r="O722" s="126">
        <v>33050</v>
      </c>
      <c r="P722" s="126">
        <v>33500</v>
      </c>
    </row>
    <row r="723" spans="2:16" x14ac:dyDescent="0.25">
      <c r="B723" s="7" t="s">
        <v>730</v>
      </c>
      <c r="C723" s="8">
        <v>20100</v>
      </c>
      <c r="D723" s="8">
        <v>20300</v>
      </c>
      <c r="E723" s="8">
        <v>23450</v>
      </c>
      <c r="F723" s="8">
        <v>24400</v>
      </c>
      <c r="G723" s="8">
        <v>24850</v>
      </c>
      <c r="H723" s="8">
        <v>25850</v>
      </c>
      <c r="I723" s="8">
        <v>25900</v>
      </c>
      <c r="J723" s="8">
        <v>27350</v>
      </c>
      <c r="K723" s="8">
        <v>27650</v>
      </c>
      <c r="L723" s="8">
        <v>29300</v>
      </c>
      <c r="M723" s="9">
        <v>29650</v>
      </c>
      <c r="N723" s="10">
        <v>29950</v>
      </c>
      <c r="O723" s="126">
        <v>30100</v>
      </c>
      <c r="P723" s="126">
        <v>30500</v>
      </c>
    </row>
    <row r="724" spans="2:16" x14ac:dyDescent="0.25">
      <c r="B724" s="7" t="s">
        <v>731</v>
      </c>
      <c r="C724" s="8">
        <v>18900</v>
      </c>
      <c r="D724" s="8">
        <v>20300</v>
      </c>
      <c r="E724" s="8">
        <v>21700</v>
      </c>
      <c r="F724" s="8">
        <v>22400</v>
      </c>
      <c r="G724" s="8">
        <v>22600</v>
      </c>
      <c r="H724" s="8">
        <v>22700</v>
      </c>
      <c r="I724" s="8">
        <v>23100</v>
      </c>
      <c r="J724" s="8">
        <v>24000</v>
      </c>
      <c r="K724" s="8">
        <v>24350</v>
      </c>
      <c r="L724" s="8">
        <v>25800</v>
      </c>
      <c r="M724" s="9">
        <v>26250</v>
      </c>
      <c r="N724" s="10">
        <v>26900</v>
      </c>
      <c r="O724" s="126">
        <v>28200</v>
      </c>
      <c r="P724" s="126">
        <v>29600</v>
      </c>
    </row>
    <row r="725" spans="2:16" x14ac:dyDescent="0.25">
      <c r="B725" s="7" t="s">
        <v>732</v>
      </c>
      <c r="C725" s="8">
        <v>18900</v>
      </c>
      <c r="D725" s="8">
        <v>20300</v>
      </c>
      <c r="E725" s="8">
        <v>21700</v>
      </c>
      <c r="F725" s="8">
        <v>22400</v>
      </c>
      <c r="G725" s="8">
        <v>22600</v>
      </c>
      <c r="H725" s="8">
        <v>22700</v>
      </c>
      <c r="I725" s="8">
        <v>23100</v>
      </c>
      <c r="J725" s="8">
        <v>24000</v>
      </c>
      <c r="K725" s="8">
        <v>24350</v>
      </c>
      <c r="L725" s="8">
        <v>25800</v>
      </c>
      <c r="M725" s="9">
        <v>26250</v>
      </c>
      <c r="N725" s="10">
        <v>26900</v>
      </c>
      <c r="O725" s="126">
        <v>27800</v>
      </c>
      <c r="P725" s="126">
        <v>28200</v>
      </c>
    </row>
    <row r="726" spans="2:16" x14ac:dyDescent="0.25">
      <c r="B726" s="7" t="s">
        <v>733</v>
      </c>
      <c r="C726" s="8">
        <v>18900</v>
      </c>
      <c r="D726" s="8">
        <v>20300</v>
      </c>
      <c r="E726" s="8">
        <v>21700</v>
      </c>
      <c r="F726" s="8">
        <v>22400</v>
      </c>
      <c r="G726" s="8">
        <v>22600</v>
      </c>
      <c r="H726" s="8">
        <v>22700</v>
      </c>
      <c r="I726" s="8">
        <v>23100</v>
      </c>
      <c r="J726" s="8">
        <v>24000</v>
      </c>
      <c r="K726" s="8">
        <v>24350</v>
      </c>
      <c r="L726" s="8">
        <v>25800</v>
      </c>
      <c r="M726" s="9">
        <v>26250</v>
      </c>
      <c r="N726" s="10">
        <v>26900</v>
      </c>
      <c r="O726" s="126">
        <v>27800</v>
      </c>
      <c r="P726" s="126">
        <v>28200</v>
      </c>
    </row>
    <row r="727" spans="2:16" x14ac:dyDescent="0.25">
      <c r="B727" s="7" t="s">
        <v>734</v>
      </c>
      <c r="C727" s="8">
        <v>18900</v>
      </c>
      <c r="D727" s="8">
        <v>20300</v>
      </c>
      <c r="E727" s="8">
        <v>21700</v>
      </c>
      <c r="F727" s="8">
        <v>22400</v>
      </c>
      <c r="G727" s="8">
        <v>22600</v>
      </c>
      <c r="H727" s="8">
        <v>22700</v>
      </c>
      <c r="I727" s="8">
        <v>23100</v>
      </c>
      <c r="J727" s="8">
        <v>24000</v>
      </c>
      <c r="K727" s="8">
        <v>24350</v>
      </c>
      <c r="L727" s="8">
        <v>25800</v>
      </c>
      <c r="M727" s="9">
        <v>26250</v>
      </c>
      <c r="N727" s="10">
        <v>26900</v>
      </c>
      <c r="O727" s="126">
        <v>27800</v>
      </c>
      <c r="P727" s="126">
        <v>28200</v>
      </c>
    </row>
    <row r="728" spans="2:16" x14ac:dyDescent="0.25">
      <c r="B728" s="7" t="s">
        <v>735</v>
      </c>
      <c r="C728" s="8">
        <v>18900</v>
      </c>
      <c r="D728" s="8">
        <v>20300</v>
      </c>
      <c r="E728" s="8">
        <v>21700</v>
      </c>
      <c r="F728" s="8">
        <v>22400</v>
      </c>
      <c r="G728" s="8">
        <v>22600</v>
      </c>
      <c r="H728" s="8">
        <v>22700</v>
      </c>
      <c r="I728" s="8">
        <v>23100</v>
      </c>
      <c r="J728" s="8">
        <v>24000</v>
      </c>
      <c r="K728" s="8">
        <v>24350</v>
      </c>
      <c r="L728" s="8">
        <v>25800</v>
      </c>
      <c r="M728" s="9">
        <v>26250</v>
      </c>
      <c r="N728" s="10">
        <v>26900</v>
      </c>
      <c r="O728" s="126">
        <v>27800</v>
      </c>
      <c r="P728" s="126">
        <v>28200</v>
      </c>
    </row>
    <row r="729" spans="2:16" x14ac:dyDescent="0.25">
      <c r="B729" s="7" t="s">
        <v>736</v>
      </c>
      <c r="C729" s="8">
        <v>18900</v>
      </c>
      <c r="D729" s="8">
        <v>20300</v>
      </c>
      <c r="E729" s="8">
        <v>21700</v>
      </c>
      <c r="F729" s="8">
        <v>22400</v>
      </c>
      <c r="G729" s="8">
        <v>22600</v>
      </c>
      <c r="H729" s="8">
        <v>22700</v>
      </c>
      <c r="I729" s="8">
        <v>23100</v>
      </c>
      <c r="J729" s="8">
        <v>24000</v>
      </c>
      <c r="K729" s="8">
        <v>24350</v>
      </c>
      <c r="L729" s="8">
        <v>25800</v>
      </c>
      <c r="M729" s="9">
        <v>26250</v>
      </c>
      <c r="N729" s="10">
        <v>26900</v>
      </c>
      <c r="O729" s="126">
        <v>27800</v>
      </c>
      <c r="P729" s="126">
        <v>28200</v>
      </c>
    </row>
    <row r="730" spans="2:16" x14ac:dyDescent="0.25">
      <c r="B730" s="7" t="s">
        <v>737</v>
      </c>
      <c r="C730" s="8">
        <v>20100</v>
      </c>
      <c r="D730" s="8">
        <v>20300</v>
      </c>
      <c r="E730" s="8">
        <v>23200</v>
      </c>
      <c r="F730" s="8">
        <v>25500</v>
      </c>
      <c r="G730" s="8">
        <v>25500</v>
      </c>
      <c r="H730" s="8">
        <v>25500</v>
      </c>
      <c r="I730" s="8">
        <v>25500</v>
      </c>
      <c r="J730" s="8">
        <v>25500</v>
      </c>
      <c r="K730" s="8">
        <v>25500</v>
      </c>
      <c r="L730" s="8">
        <v>26000</v>
      </c>
      <c r="M730" s="9">
        <v>27550</v>
      </c>
      <c r="N730" s="10">
        <v>28200</v>
      </c>
      <c r="O730" s="126">
        <v>29400</v>
      </c>
      <c r="P730" s="126">
        <v>29800</v>
      </c>
    </row>
    <row r="731" spans="2:16" x14ac:dyDescent="0.25">
      <c r="B731" s="7" t="s">
        <v>738</v>
      </c>
      <c r="C731" s="8">
        <v>20100</v>
      </c>
      <c r="D731" s="8">
        <v>20300</v>
      </c>
      <c r="E731" s="8">
        <v>24400</v>
      </c>
      <c r="F731" s="8">
        <v>24700</v>
      </c>
      <c r="G731" s="8">
        <v>25300</v>
      </c>
      <c r="H731" s="8">
        <v>25300</v>
      </c>
      <c r="I731" s="8">
        <v>25950</v>
      </c>
      <c r="J731" s="8">
        <v>27300</v>
      </c>
      <c r="K731" s="8">
        <v>27650</v>
      </c>
      <c r="L731" s="8">
        <v>29350</v>
      </c>
      <c r="M731" s="9">
        <v>29550</v>
      </c>
      <c r="N731" s="10">
        <v>30600</v>
      </c>
      <c r="O731" s="126">
        <v>29850</v>
      </c>
      <c r="P731" s="126">
        <v>30300</v>
      </c>
    </row>
    <row r="732" spans="2:16" x14ac:dyDescent="0.25">
      <c r="B732" s="7" t="s">
        <v>739</v>
      </c>
      <c r="C732" s="8">
        <v>18900</v>
      </c>
      <c r="D732" s="8">
        <v>20300</v>
      </c>
      <c r="E732" s="8">
        <v>21700</v>
      </c>
      <c r="F732" s="8">
        <v>22400</v>
      </c>
      <c r="G732" s="8">
        <v>22600</v>
      </c>
      <c r="H732" s="8">
        <v>22700</v>
      </c>
      <c r="I732" s="8">
        <v>23100</v>
      </c>
      <c r="J732" s="8">
        <v>24000</v>
      </c>
      <c r="K732" s="8">
        <v>24350</v>
      </c>
      <c r="L732" s="8">
        <v>25800</v>
      </c>
      <c r="M732" s="9">
        <v>26250</v>
      </c>
      <c r="N732" s="10">
        <v>26900</v>
      </c>
      <c r="O732" s="126">
        <v>27800</v>
      </c>
      <c r="P732" s="126">
        <v>28200</v>
      </c>
    </row>
    <row r="733" spans="2:16" x14ac:dyDescent="0.25">
      <c r="B733" s="7" t="s">
        <v>740</v>
      </c>
      <c r="C733" s="8">
        <v>18900</v>
      </c>
      <c r="D733" s="8">
        <v>20300</v>
      </c>
      <c r="E733" s="8">
        <v>21700</v>
      </c>
      <c r="F733" s="8">
        <v>22400</v>
      </c>
      <c r="G733" s="8">
        <v>25250</v>
      </c>
      <c r="H733" s="8">
        <v>25550</v>
      </c>
      <c r="I733" s="8">
        <v>25550</v>
      </c>
      <c r="J733" s="8">
        <v>26650</v>
      </c>
      <c r="K733" s="8">
        <v>26950</v>
      </c>
      <c r="L733" s="8">
        <v>28600</v>
      </c>
      <c r="M733" s="9">
        <v>29000</v>
      </c>
      <c r="N733" s="10">
        <v>29700</v>
      </c>
      <c r="O733" s="126">
        <v>30100</v>
      </c>
      <c r="P733" s="126">
        <v>30500</v>
      </c>
    </row>
    <row r="734" spans="2:16" x14ac:dyDescent="0.25">
      <c r="B734" s="7" t="s">
        <v>741</v>
      </c>
      <c r="C734" s="8">
        <v>19950</v>
      </c>
      <c r="D734" s="8">
        <v>20300</v>
      </c>
      <c r="E734" s="8">
        <v>23000</v>
      </c>
      <c r="F734" s="8">
        <v>24050</v>
      </c>
      <c r="G734" s="8">
        <v>24900</v>
      </c>
      <c r="H734" s="8">
        <v>25200</v>
      </c>
      <c r="I734" s="8">
        <v>25600</v>
      </c>
      <c r="J734" s="8">
        <v>26950</v>
      </c>
      <c r="K734" s="8">
        <v>27150</v>
      </c>
      <c r="L734" s="8">
        <v>28850</v>
      </c>
      <c r="M734" s="9">
        <v>29500</v>
      </c>
      <c r="N734" s="10">
        <v>30200</v>
      </c>
      <c r="O734" s="126">
        <v>28700</v>
      </c>
      <c r="P734" s="126">
        <v>28950</v>
      </c>
    </row>
    <row r="735" spans="2:16" x14ac:dyDescent="0.25">
      <c r="B735" s="7" t="s">
        <v>742</v>
      </c>
      <c r="C735" s="8">
        <v>18900</v>
      </c>
      <c r="D735" s="8">
        <v>20300</v>
      </c>
      <c r="E735" s="8">
        <v>21700</v>
      </c>
      <c r="F735" s="8">
        <v>22400</v>
      </c>
      <c r="G735" s="8">
        <v>22600</v>
      </c>
      <c r="H735" s="8">
        <v>22700</v>
      </c>
      <c r="I735" s="8">
        <v>23100</v>
      </c>
      <c r="J735" s="8">
        <v>24000</v>
      </c>
      <c r="K735" s="8">
        <v>24350</v>
      </c>
      <c r="L735" s="8">
        <v>25800</v>
      </c>
      <c r="M735" s="9">
        <v>26250</v>
      </c>
      <c r="N735" s="10">
        <v>26900</v>
      </c>
      <c r="O735" s="126">
        <v>27800</v>
      </c>
      <c r="P735" s="126">
        <v>28200</v>
      </c>
    </row>
    <row r="736" spans="2:16" x14ac:dyDescent="0.25">
      <c r="B736" s="7" t="s">
        <v>743</v>
      </c>
      <c r="C736" s="8">
        <v>18900</v>
      </c>
      <c r="D736" s="8">
        <v>20300</v>
      </c>
      <c r="E736" s="8">
        <v>21700</v>
      </c>
      <c r="F736" s="8">
        <v>22400</v>
      </c>
      <c r="G736" s="8">
        <v>22600</v>
      </c>
      <c r="H736" s="8">
        <v>23000</v>
      </c>
      <c r="I736" s="8">
        <v>23100</v>
      </c>
      <c r="J736" s="8">
        <v>24150</v>
      </c>
      <c r="K736" s="8">
        <v>24500</v>
      </c>
      <c r="L736" s="8">
        <v>26200</v>
      </c>
      <c r="M736" s="9">
        <v>26300</v>
      </c>
      <c r="N736" s="10">
        <v>26900</v>
      </c>
      <c r="O736" s="126">
        <v>28200</v>
      </c>
      <c r="P736" s="126">
        <v>28950</v>
      </c>
    </row>
    <row r="737" spans="2:16" x14ac:dyDescent="0.25">
      <c r="B737" s="7" t="s">
        <v>744</v>
      </c>
      <c r="C737" s="8">
        <v>18900</v>
      </c>
      <c r="D737" s="8">
        <v>20300</v>
      </c>
      <c r="E737" s="8">
        <v>21700</v>
      </c>
      <c r="F737" s="8">
        <v>22400</v>
      </c>
      <c r="G737" s="8">
        <v>22600</v>
      </c>
      <c r="H737" s="8">
        <v>22700</v>
      </c>
      <c r="I737" s="8">
        <v>23100</v>
      </c>
      <c r="J737" s="8">
        <v>24000</v>
      </c>
      <c r="K737" s="8">
        <v>24350</v>
      </c>
      <c r="L737" s="8">
        <v>25800</v>
      </c>
      <c r="M737" s="9">
        <v>26250</v>
      </c>
      <c r="N737" s="10">
        <v>26900</v>
      </c>
      <c r="O737" s="126">
        <v>27800</v>
      </c>
      <c r="P737" s="126">
        <v>28200</v>
      </c>
    </row>
    <row r="738" spans="2:16" x14ac:dyDescent="0.25">
      <c r="B738" s="7" t="s">
        <v>745</v>
      </c>
      <c r="C738" s="8">
        <v>18900</v>
      </c>
      <c r="D738" s="8">
        <v>20300</v>
      </c>
      <c r="E738" s="8">
        <v>21700</v>
      </c>
      <c r="F738" s="8">
        <v>22400</v>
      </c>
      <c r="G738" s="8">
        <v>22600</v>
      </c>
      <c r="H738" s="8">
        <v>22700</v>
      </c>
      <c r="I738" s="8">
        <v>23100</v>
      </c>
      <c r="J738" s="8">
        <v>24000</v>
      </c>
      <c r="K738" s="8">
        <v>24350</v>
      </c>
      <c r="L738" s="8">
        <v>25800</v>
      </c>
      <c r="M738" s="9">
        <v>26250</v>
      </c>
      <c r="N738" s="10">
        <v>26900</v>
      </c>
      <c r="O738" s="126">
        <v>27800</v>
      </c>
      <c r="P738" s="126">
        <v>28200</v>
      </c>
    </row>
    <row r="739" spans="2:16" x14ac:dyDescent="0.25">
      <c r="B739" s="7" t="s">
        <v>746</v>
      </c>
      <c r="C739" s="8">
        <v>18900</v>
      </c>
      <c r="D739" s="8">
        <v>20300</v>
      </c>
      <c r="E739" s="8">
        <v>21700</v>
      </c>
      <c r="F739" s="8">
        <v>22400</v>
      </c>
      <c r="G739" s="8">
        <v>22600</v>
      </c>
      <c r="H739" s="8">
        <v>22700</v>
      </c>
      <c r="I739" s="8">
        <v>23100</v>
      </c>
      <c r="J739" s="8">
        <v>24000</v>
      </c>
      <c r="K739" s="8">
        <v>24350</v>
      </c>
      <c r="L739" s="8">
        <v>25800</v>
      </c>
      <c r="M739" s="9">
        <v>26250</v>
      </c>
      <c r="N739" s="10">
        <v>26900</v>
      </c>
      <c r="O739" s="126">
        <v>28200</v>
      </c>
      <c r="P739" s="126">
        <v>29600</v>
      </c>
    </row>
    <row r="740" spans="2:16" x14ac:dyDescent="0.25">
      <c r="B740" s="7" t="s">
        <v>747</v>
      </c>
      <c r="C740" s="8">
        <v>18900</v>
      </c>
      <c r="D740" s="8">
        <v>20300</v>
      </c>
      <c r="E740" s="8">
        <v>21700</v>
      </c>
      <c r="F740" s="8">
        <v>22400</v>
      </c>
      <c r="G740" s="8">
        <v>22600</v>
      </c>
      <c r="H740" s="8">
        <v>22700</v>
      </c>
      <c r="I740" s="8">
        <v>23100</v>
      </c>
      <c r="J740" s="8">
        <v>24000</v>
      </c>
      <c r="K740" s="8">
        <v>24350</v>
      </c>
      <c r="L740" s="8">
        <v>25800</v>
      </c>
      <c r="M740" s="9">
        <v>26250</v>
      </c>
      <c r="N740" s="10">
        <v>26900</v>
      </c>
      <c r="O740" s="126">
        <v>27800</v>
      </c>
      <c r="P740" s="126">
        <v>28200</v>
      </c>
    </row>
    <row r="741" spans="2:16" x14ac:dyDescent="0.25">
      <c r="B741" s="7" t="s">
        <v>748</v>
      </c>
      <c r="C741" s="8">
        <v>18900</v>
      </c>
      <c r="D741" s="8">
        <v>20300</v>
      </c>
      <c r="E741" s="8">
        <v>21700</v>
      </c>
      <c r="F741" s="8">
        <v>22400</v>
      </c>
      <c r="G741" s="8">
        <v>22600</v>
      </c>
      <c r="H741" s="8">
        <v>22700</v>
      </c>
      <c r="I741" s="8">
        <v>23100</v>
      </c>
      <c r="J741" s="8">
        <v>24000</v>
      </c>
      <c r="K741" s="8">
        <v>24350</v>
      </c>
      <c r="L741" s="8">
        <v>25800</v>
      </c>
      <c r="M741" s="9">
        <v>26250</v>
      </c>
      <c r="N741" s="10">
        <v>26900</v>
      </c>
      <c r="O741" s="126">
        <v>28200</v>
      </c>
      <c r="P741" s="126">
        <v>28900</v>
      </c>
    </row>
    <row r="742" spans="2:16" x14ac:dyDescent="0.25">
      <c r="B742" s="7" t="s">
        <v>749</v>
      </c>
      <c r="C742" s="8">
        <v>19250</v>
      </c>
      <c r="D742" s="8">
        <v>20300</v>
      </c>
      <c r="E742" s="8">
        <v>21750</v>
      </c>
      <c r="F742" s="8">
        <v>22400</v>
      </c>
      <c r="G742" s="8">
        <v>23000</v>
      </c>
      <c r="H742" s="8">
        <v>23550</v>
      </c>
      <c r="I742" s="8">
        <v>23550</v>
      </c>
      <c r="J742" s="8">
        <v>24750</v>
      </c>
      <c r="K742" s="8">
        <v>25350</v>
      </c>
      <c r="L742" s="8">
        <v>26750</v>
      </c>
      <c r="M742" s="9">
        <v>26900</v>
      </c>
      <c r="N742" s="10">
        <v>27500</v>
      </c>
      <c r="O742" s="126">
        <v>27800</v>
      </c>
      <c r="P742" s="126">
        <v>28200</v>
      </c>
    </row>
    <row r="743" spans="2:16" x14ac:dyDescent="0.25">
      <c r="B743" s="7" t="s">
        <v>750</v>
      </c>
      <c r="C743" s="8">
        <v>18900</v>
      </c>
      <c r="D743" s="8">
        <v>20300</v>
      </c>
      <c r="E743" s="8">
        <v>21700</v>
      </c>
      <c r="F743" s="8">
        <v>22400</v>
      </c>
      <c r="G743" s="8">
        <v>22600</v>
      </c>
      <c r="H743" s="8">
        <v>22700</v>
      </c>
      <c r="I743" s="8">
        <v>23100</v>
      </c>
      <c r="J743" s="8">
        <v>24000</v>
      </c>
      <c r="K743" s="8">
        <v>24350</v>
      </c>
      <c r="L743" s="8">
        <v>25800</v>
      </c>
      <c r="M743" s="9">
        <v>26250</v>
      </c>
      <c r="N743" s="10">
        <v>26900</v>
      </c>
      <c r="O743" s="126">
        <v>27800</v>
      </c>
      <c r="P743" s="126">
        <v>28200</v>
      </c>
    </row>
    <row r="744" spans="2:16" x14ac:dyDescent="0.25">
      <c r="B744" s="7" t="s">
        <v>751</v>
      </c>
      <c r="C744" s="8">
        <v>18900</v>
      </c>
      <c r="D744" s="8">
        <v>20300</v>
      </c>
      <c r="E744" s="8">
        <v>21700</v>
      </c>
      <c r="F744" s="8">
        <v>22400</v>
      </c>
      <c r="G744" s="8">
        <v>22600</v>
      </c>
      <c r="H744" s="8">
        <v>22700</v>
      </c>
      <c r="I744" s="8">
        <v>23100</v>
      </c>
      <c r="J744" s="8">
        <v>24000</v>
      </c>
      <c r="K744" s="8">
        <v>24350</v>
      </c>
      <c r="L744" s="8">
        <v>25800</v>
      </c>
      <c r="M744" s="9">
        <v>26250</v>
      </c>
      <c r="N744" s="10">
        <v>26900</v>
      </c>
      <c r="O744" s="126">
        <v>28200</v>
      </c>
      <c r="P744" s="126">
        <v>29600</v>
      </c>
    </row>
    <row r="745" spans="2:16" x14ac:dyDescent="0.25">
      <c r="B745" s="7" t="s">
        <v>752</v>
      </c>
      <c r="C745" s="8">
        <v>18900</v>
      </c>
      <c r="D745" s="8">
        <v>20300</v>
      </c>
      <c r="E745" s="8">
        <v>21750</v>
      </c>
      <c r="F745" s="8">
        <v>22400</v>
      </c>
      <c r="G745" s="8">
        <v>23200</v>
      </c>
      <c r="H745" s="8">
        <v>23900</v>
      </c>
      <c r="I745" s="8">
        <v>24200</v>
      </c>
      <c r="J745" s="8">
        <v>25450</v>
      </c>
      <c r="K745" s="8">
        <v>26000</v>
      </c>
      <c r="L745" s="8">
        <v>27500</v>
      </c>
      <c r="M745" s="9">
        <v>27650</v>
      </c>
      <c r="N745" s="10">
        <v>28300</v>
      </c>
      <c r="O745" s="126">
        <v>28900</v>
      </c>
      <c r="P745" s="126">
        <v>29250</v>
      </c>
    </row>
    <row r="746" spans="2:16" x14ac:dyDescent="0.25">
      <c r="B746" s="7" t="s">
        <v>753</v>
      </c>
      <c r="C746" s="8">
        <v>18900</v>
      </c>
      <c r="D746" s="8">
        <v>20300</v>
      </c>
      <c r="E746" s="8">
        <v>21700</v>
      </c>
      <c r="F746" s="8">
        <v>22400</v>
      </c>
      <c r="G746" s="8">
        <v>22600</v>
      </c>
      <c r="H746" s="8">
        <v>22700</v>
      </c>
      <c r="I746" s="8">
        <v>23100</v>
      </c>
      <c r="J746" s="8">
        <v>24000</v>
      </c>
      <c r="K746" s="8">
        <v>24350</v>
      </c>
      <c r="L746" s="8">
        <v>25800</v>
      </c>
      <c r="M746" s="9">
        <v>26250</v>
      </c>
      <c r="N746" s="10">
        <v>26900</v>
      </c>
      <c r="O746" s="126">
        <v>27800</v>
      </c>
      <c r="P746" s="126">
        <v>28200</v>
      </c>
    </row>
    <row r="747" spans="2:16" x14ac:dyDescent="0.25">
      <c r="B747" s="7" t="s">
        <v>754</v>
      </c>
      <c r="C747" s="8">
        <v>22300</v>
      </c>
      <c r="D747" s="8">
        <v>22550</v>
      </c>
      <c r="E747" s="8">
        <v>25750</v>
      </c>
      <c r="F747" s="8">
        <v>26450</v>
      </c>
      <c r="G747" s="8">
        <v>26450</v>
      </c>
      <c r="H747" s="8">
        <v>26450</v>
      </c>
      <c r="I747" s="8">
        <v>26450</v>
      </c>
      <c r="J747" s="8">
        <v>26450</v>
      </c>
      <c r="K747" s="8">
        <v>26450</v>
      </c>
      <c r="L747" s="8">
        <v>26450</v>
      </c>
      <c r="M747" s="9">
        <v>26450</v>
      </c>
      <c r="N747" s="10">
        <v>26900</v>
      </c>
      <c r="O747" s="126">
        <v>27800</v>
      </c>
      <c r="P747" s="126">
        <v>28200</v>
      </c>
    </row>
    <row r="748" spans="2:16" x14ac:dyDescent="0.25">
      <c r="B748" s="7" t="s">
        <v>755</v>
      </c>
      <c r="C748" s="8">
        <v>18900</v>
      </c>
      <c r="D748" s="8">
        <v>20300</v>
      </c>
      <c r="E748" s="8">
        <v>21700</v>
      </c>
      <c r="F748" s="8">
        <v>22400</v>
      </c>
      <c r="G748" s="8">
        <v>22600</v>
      </c>
      <c r="H748" s="8">
        <v>22700</v>
      </c>
      <c r="I748" s="8">
        <v>23100</v>
      </c>
      <c r="J748" s="8">
        <v>24000</v>
      </c>
      <c r="K748" s="8">
        <v>24350</v>
      </c>
      <c r="L748" s="8">
        <v>25800</v>
      </c>
      <c r="M748" s="9">
        <v>26250</v>
      </c>
      <c r="N748" s="10">
        <v>26900</v>
      </c>
      <c r="O748" s="126">
        <v>27800</v>
      </c>
      <c r="P748" s="126">
        <v>28200</v>
      </c>
    </row>
    <row r="749" spans="2:16" x14ac:dyDescent="0.25">
      <c r="B749" s="7" t="s">
        <v>756</v>
      </c>
      <c r="C749" s="8">
        <v>21200</v>
      </c>
      <c r="D749" s="8">
        <v>21400</v>
      </c>
      <c r="E749" s="8">
        <v>28500</v>
      </c>
      <c r="F749" s="8">
        <v>28650</v>
      </c>
      <c r="G749" s="8">
        <v>28700</v>
      </c>
      <c r="H749" s="8">
        <v>29250</v>
      </c>
      <c r="I749" s="8">
        <v>29600</v>
      </c>
      <c r="J749" s="8">
        <v>31150</v>
      </c>
      <c r="K749" s="8">
        <v>31550</v>
      </c>
      <c r="L749" s="8">
        <v>33500</v>
      </c>
      <c r="M749" s="9">
        <v>34100</v>
      </c>
      <c r="N749" s="10">
        <v>34900</v>
      </c>
      <c r="O749" s="126">
        <v>35200</v>
      </c>
      <c r="P749" s="126">
        <v>35650</v>
      </c>
    </row>
    <row r="750" spans="2:16" x14ac:dyDescent="0.25">
      <c r="B750" s="7" t="s">
        <v>757</v>
      </c>
      <c r="C750" s="8">
        <v>18900</v>
      </c>
      <c r="D750" s="8">
        <v>20300</v>
      </c>
      <c r="E750" s="8">
        <v>21700</v>
      </c>
      <c r="F750" s="8">
        <v>22400</v>
      </c>
      <c r="G750" s="8">
        <v>22600</v>
      </c>
      <c r="H750" s="8">
        <v>22700</v>
      </c>
      <c r="I750" s="8">
        <v>23100</v>
      </c>
      <c r="J750" s="8">
        <v>24000</v>
      </c>
      <c r="K750" s="8">
        <v>24350</v>
      </c>
      <c r="L750" s="8">
        <v>25800</v>
      </c>
      <c r="M750" s="9">
        <v>26250</v>
      </c>
      <c r="N750" s="10">
        <v>26900</v>
      </c>
      <c r="O750" s="126">
        <v>27800</v>
      </c>
      <c r="P750" s="126">
        <v>28200</v>
      </c>
    </row>
    <row r="751" spans="2:16" x14ac:dyDescent="0.25">
      <c r="B751" s="7" t="s">
        <v>758</v>
      </c>
      <c r="C751" s="8">
        <v>18950</v>
      </c>
      <c r="D751" s="8">
        <v>20300</v>
      </c>
      <c r="E751" s="8">
        <v>21850</v>
      </c>
      <c r="F751" s="8">
        <v>22400</v>
      </c>
      <c r="G751" s="8">
        <v>23250</v>
      </c>
      <c r="H751" s="8">
        <v>23700</v>
      </c>
      <c r="I751" s="8">
        <v>23700</v>
      </c>
      <c r="J751" s="8">
        <v>25050</v>
      </c>
      <c r="K751" s="8">
        <v>25750</v>
      </c>
      <c r="L751" s="8">
        <v>27100</v>
      </c>
      <c r="M751" s="9">
        <v>27100</v>
      </c>
      <c r="N751" s="10">
        <v>27750</v>
      </c>
      <c r="O751" s="126">
        <v>27800</v>
      </c>
      <c r="P751" s="126">
        <v>28200</v>
      </c>
    </row>
    <row r="752" spans="2:16" x14ac:dyDescent="0.25">
      <c r="B752" s="7" t="s">
        <v>759</v>
      </c>
      <c r="C752" s="8">
        <v>18900</v>
      </c>
      <c r="D752" s="8">
        <v>20300</v>
      </c>
      <c r="E752" s="8">
        <v>21700</v>
      </c>
      <c r="F752" s="8">
        <v>22400</v>
      </c>
      <c r="G752" s="8">
        <v>22600</v>
      </c>
      <c r="H752" s="8">
        <v>22700</v>
      </c>
      <c r="I752" s="8">
        <v>23100</v>
      </c>
      <c r="J752" s="8">
        <v>24000</v>
      </c>
      <c r="K752" s="8">
        <v>24350</v>
      </c>
      <c r="L752" s="8">
        <v>25800</v>
      </c>
      <c r="M752" s="9">
        <v>26250</v>
      </c>
      <c r="N752" s="10">
        <v>26900</v>
      </c>
      <c r="O752" s="126">
        <v>27800</v>
      </c>
      <c r="P752" s="126">
        <v>28200</v>
      </c>
    </row>
    <row r="753" spans="2:16" x14ac:dyDescent="0.25">
      <c r="B753" s="7" t="s">
        <v>760</v>
      </c>
      <c r="C753" s="8">
        <v>18900</v>
      </c>
      <c r="D753" s="8">
        <v>20300</v>
      </c>
      <c r="E753" s="8">
        <v>21700</v>
      </c>
      <c r="F753" s="8">
        <v>22400</v>
      </c>
      <c r="G753" s="8">
        <v>22600</v>
      </c>
      <c r="H753" s="8">
        <v>22700</v>
      </c>
      <c r="I753" s="8">
        <v>23100</v>
      </c>
      <c r="J753" s="8">
        <v>24000</v>
      </c>
      <c r="K753" s="8">
        <v>24350</v>
      </c>
      <c r="L753" s="8">
        <v>25800</v>
      </c>
      <c r="M753" s="9">
        <v>26250</v>
      </c>
      <c r="N753" s="10">
        <v>26900</v>
      </c>
      <c r="O753" s="126">
        <v>27800</v>
      </c>
      <c r="P753" s="126">
        <v>28200</v>
      </c>
    </row>
    <row r="754" spans="2:16" x14ac:dyDescent="0.25">
      <c r="B754" s="7" t="s">
        <v>761</v>
      </c>
      <c r="C754" s="8">
        <v>18900</v>
      </c>
      <c r="D754" s="8">
        <v>20300</v>
      </c>
      <c r="E754" s="8">
        <v>21700</v>
      </c>
      <c r="F754" s="8">
        <v>22400</v>
      </c>
      <c r="G754" s="8">
        <v>22600</v>
      </c>
      <c r="H754" s="8">
        <v>22700</v>
      </c>
      <c r="I754" s="8">
        <v>23100</v>
      </c>
      <c r="J754" s="8">
        <v>24000</v>
      </c>
      <c r="K754" s="8">
        <v>24350</v>
      </c>
      <c r="L754" s="8">
        <v>25800</v>
      </c>
      <c r="M754" s="9">
        <v>26250</v>
      </c>
      <c r="N754" s="10">
        <v>26900</v>
      </c>
      <c r="O754" s="126">
        <v>28200</v>
      </c>
      <c r="P754" s="126">
        <v>29600</v>
      </c>
    </row>
    <row r="755" spans="2:16" x14ac:dyDescent="0.25">
      <c r="B755" s="7" t="s">
        <v>762</v>
      </c>
      <c r="C755" s="8">
        <v>18950</v>
      </c>
      <c r="D755" s="8">
        <v>20300</v>
      </c>
      <c r="E755" s="8">
        <v>21700</v>
      </c>
      <c r="F755" s="8">
        <v>22400</v>
      </c>
      <c r="G755" s="8">
        <v>23400</v>
      </c>
      <c r="H755" s="8">
        <v>23800</v>
      </c>
      <c r="I755" s="8">
        <v>23800</v>
      </c>
      <c r="J755" s="8">
        <v>24950</v>
      </c>
      <c r="K755" s="8">
        <v>25400</v>
      </c>
      <c r="L755" s="8">
        <v>27000</v>
      </c>
      <c r="M755" s="9">
        <v>27300</v>
      </c>
      <c r="N755" s="10">
        <v>27950</v>
      </c>
      <c r="O755" s="126">
        <v>28800</v>
      </c>
      <c r="P755" s="126">
        <v>29200</v>
      </c>
    </row>
    <row r="756" spans="2:16" x14ac:dyDescent="0.25">
      <c r="B756" s="7" t="s">
        <v>763</v>
      </c>
      <c r="C756" s="8">
        <v>20100</v>
      </c>
      <c r="D756" s="8">
        <v>20300</v>
      </c>
      <c r="E756" s="8">
        <v>23650</v>
      </c>
      <c r="F756" s="8">
        <v>24050</v>
      </c>
      <c r="G756" s="8">
        <v>25000</v>
      </c>
      <c r="H756" s="8">
        <v>25200</v>
      </c>
      <c r="I756" s="8">
        <v>25250</v>
      </c>
      <c r="J756" s="8">
        <v>26750</v>
      </c>
      <c r="K756" s="8">
        <v>27050</v>
      </c>
      <c r="L756" s="8">
        <v>28650</v>
      </c>
      <c r="M756" s="9">
        <v>29100</v>
      </c>
      <c r="N756" s="10">
        <v>29800</v>
      </c>
      <c r="O756" s="126">
        <v>29550</v>
      </c>
      <c r="P756" s="126">
        <v>29950</v>
      </c>
    </row>
    <row r="757" spans="2:16" x14ac:dyDescent="0.25">
      <c r="B757" s="7" t="s">
        <v>764</v>
      </c>
      <c r="C757" s="8">
        <v>19700</v>
      </c>
      <c r="D757" s="8">
        <v>20450</v>
      </c>
      <c r="E757" s="8">
        <v>21700</v>
      </c>
      <c r="F757" s="8">
        <v>22400</v>
      </c>
      <c r="G757" s="8">
        <v>22600</v>
      </c>
      <c r="H757" s="8">
        <v>22850</v>
      </c>
      <c r="I757" s="8">
        <v>23250</v>
      </c>
      <c r="J757" s="8">
        <v>24500</v>
      </c>
      <c r="K757" s="8">
        <v>24850</v>
      </c>
      <c r="L757" s="8">
        <v>26350</v>
      </c>
      <c r="M757" s="9">
        <v>28050</v>
      </c>
      <c r="N757" s="10">
        <v>27750</v>
      </c>
      <c r="O757" s="126">
        <v>29100</v>
      </c>
      <c r="P757" s="126">
        <v>30000</v>
      </c>
    </row>
    <row r="758" spans="2:16" x14ac:dyDescent="0.25">
      <c r="B758" s="7" t="s">
        <v>765</v>
      </c>
      <c r="C758" s="8">
        <v>24800</v>
      </c>
      <c r="D758" s="8">
        <v>26600</v>
      </c>
      <c r="E758" s="8">
        <v>28850</v>
      </c>
      <c r="F758" s="8">
        <v>29400</v>
      </c>
      <c r="G758" s="8">
        <v>29550</v>
      </c>
      <c r="H758" s="8">
        <v>30050</v>
      </c>
      <c r="I758" s="8">
        <v>30250</v>
      </c>
      <c r="J758" s="8">
        <v>31400</v>
      </c>
      <c r="K758" s="8">
        <v>31400</v>
      </c>
      <c r="L758" s="8">
        <v>32550</v>
      </c>
      <c r="M758" s="9">
        <v>33300</v>
      </c>
      <c r="N758" s="10">
        <v>34550</v>
      </c>
      <c r="O758" s="126">
        <v>33950</v>
      </c>
      <c r="P758" s="126">
        <v>34450</v>
      </c>
    </row>
    <row r="759" spans="2:16" x14ac:dyDescent="0.25">
      <c r="B759" s="7" t="s">
        <v>766</v>
      </c>
      <c r="C759" s="8">
        <v>18900</v>
      </c>
      <c r="D759" s="8">
        <v>20300</v>
      </c>
      <c r="E759" s="8">
        <v>21700</v>
      </c>
      <c r="F759" s="8">
        <v>22400</v>
      </c>
      <c r="G759" s="8">
        <v>22600</v>
      </c>
      <c r="H759" s="8">
        <v>22700</v>
      </c>
      <c r="I759" s="8">
        <v>23100</v>
      </c>
      <c r="J759" s="8">
        <v>24000</v>
      </c>
      <c r="K759" s="8">
        <v>24350</v>
      </c>
      <c r="L759" s="8">
        <v>25800</v>
      </c>
      <c r="M759" s="9">
        <v>26250</v>
      </c>
      <c r="N759" s="10">
        <v>26900</v>
      </c>
      <c r="O759" s="126">
        <v>27800</v>
      </c>
      <c r="P759" s="126">
        <v>28200</v>
      </c>
    </row>
    <row r="760" spans="2:16" x14ac:dyDescent="0.25">
      <c r="B760" s="7" t="s">
        <v>767</v>
      </c>
      <c r="C760" s="8">
        <v>18900</v>
      </c>
      <c r="D760" s="8">
        <v>20300</v>
      </c>
      <c r="E760" s="8">
        <v>21700</v>
      </c>
      <c r="F760" s="8">
        <v>22400</v>
      </c>
      <c r="G760" s="8">
        <v>24550</v>
      </c>
      <c r="H760" s="8">
        <v>24600</v>
      </c>
      <c r="I760" s="8">
        <v>24650</v>
      </c>
      <c r="J760" s="8">
        <v>31400</v>
      </c>
      <c r="K760" s="8">
        <v>31400</v>
      </c>
      <c r="L760" s="8">
        <v>32550</v>
      </c>
      <c r="M760" s="9">
        <v>33300</v>
      </c>
      <c r="N760" s="10">
        <v>34550</v>
      </c>
      <c r="O760" s="126">
        <v>33950</v>
      </c>
      <c r="P760" s="126">
        <v>34450</v>
      </c>
    </row>
    <row r="761" spans="2:16" x14ac:dyDescent="0.25">
      <c r="B761" s="7" t="s">
        <v>768</v>
      </c>
      <c r="C761" s="8">
        <v>18900</v>
      </c>
      <c r="D761" s="8">
        <v>20300</v>
      </c>
      <c r="E761" s="8">
        <v>21700</v>
      </c>
      <c r="F761" s="8">
        <v>22400</v>
      </c>
      <c r="G761" s="8">
        <v>22600</v>
      </c>
      <c r="H761" s="8">
        <v>22700</v>
      </c>
      <c r="I761" s="8">
        <v>23100</v>
      </c>
      <c r="J761" s="8">
        <v>24000</v>
      </c>
      <c r="K761" s="8">
        <v>24350</v>
      </c>
      <c r="L761" s="8">
        <v>25800</v>
      </c>
      <c r="M761" s="9">
        <v>26250</v>
      </c>
      <c r="N761" s="10">
        <v>26900</v>
      </c>
      <c r="O761" s="126">
        <v>27800</v>
      </c>
      <c r="P761" s="126">
        <v>28200</v>
      </c>
    </row>
    <row r="762" spans="2:16" x14ac:dyDescent="0.25">
      <c r="B762" s="7" t="s">
        <v>769</v>
      </c>
      <c r="C762" s="8">
        <v>18900</v>
      </c>
      <c r="D762" s="8">
        <v>20300</v>
      </c>
      <c r="E762" s="8">
        <v>21700</v>
      </c>
      <c r="F762" s="8">
        <v>22400</v>
      </c>
      <c r="G762" s="8">
        <v>22600</v>
      </c>
      <c r="H762" s="8">
        <v>22700</v>
      </c>
      <c r="I762" s="8">
        <v>23100</v>
      </c>
      <c r="J762" s="8">
        <v>24000</v>
      </c>
      <c r="K762" s="8">
        <v>24350</v>
      </c>
      <c r="L762" s="8">
        <v>25800</v>
      </c>
      <c r="M762" s="9">
        <v>26250</v>
      </c>
      <c r="N762" s="10">
        <v>26900</v>
      </c>
      <c r="O762" s="126">
        <v>27800</v>
      </c>
      <c r="P762" s="126">
        <v>28200</v>
      </c>
    </row>
    <row r="763" spans="2:16" x14ac:dyDescent="0.25">
      <c r="B763" s="7" t="s">
        <v>770</v>
      </c>
      <c r="C763" s="8">
        <v>19550</v>
      </c>
      <c r="D763" s="8">
        <v>21100</v>
      </c>
      <c r="E763" s="8">
        <v>21700</v>
      </c>
      <c r="F763" s="8">
        <v>22400</v>
      </c>
      <c r="G763" s="8">
        <v>23350</v>
      </c>
      <c r="H763" s="8">
        <v>24000</v>
      </c>
      <c r="I763" s="8">
        <v>24000</v>
      </c>
      <c r="J763" s="8">
        <v>24850</v>
      </c>
      <c r="K763" s="8">
        <v>25050</v>
      </c>
      <c r="L763" s="8">
        <v>26650</v>
      </c>
      <c r="M763" s="9">
        <v>26650</v>
      </c>
      <c r="N763" s="10">
        <v>27600</v>
      </c>
      <c r="O763" s="126">
        <v>27800</v>
      </c>
      <c r="P763" s="126">
        <v>28200</v>
      </c>
    </row>
    <row r="764" spans="2:16" x14ac:dyDescent="0.25">
      <c r="B764" s="7" t="s">
        <v>771</v>
      </c>
      <c r="C764" s="8">
        <v>18900</v>
      </c>
      <c r="D764" s="8">
        <v>20300</v>
      </c>
      <c r="E764" s="8">
        <v>21700</v>
      </c>
      <c r="F764" s="8">
        <v>22400</v>
      </c>
      <c r="G764" s="8">
        <v>22600</v>
      </c>
      <c r="H764" s="8">
        <v>22700</v>
      </c>
      <c r="I764" s="8">
        <v>23100</v>
      </c>
      <c r="J764" s="8">
        <v>24000</v>
      </c>
      <c r="K764" s="8">
        <v>24350</v>
      </c>
      <c r="L764" s="8">
        <v>25800</v>
      </c>
      <c r="M764" s="9">
        <v>26250</v>
      </c>
      <c r="N764" s="10">
        <v>26900</v>
      </c>
      <c r="O764" s="126">
        <v>27800</v>
      </c>
      <c r="P764" s="126">
        <v>28200</v>
      </c>
    </row>
    <row r="765" spans="2:16" x14ac:dyDescent="0.25">
      <c r="B765" s="7" t="s">
        <v>772</v>
      </c>
      <c r="C765" s="8">
        <v>18900</v>
      </c>
      <c r="D765" s="8">
        <v>20300</v>
      </c>
      <c r="E765" s="8">
        <v>21850</v>
      </c>
      <c r="F765" s="8">
        <v>22650</v>
      </c>
      <c r="G765" s="8">
        <v>22650</v>
      </c>
      <c r="H765" s="8">
        <v>22700</v>
      </c>
      <c r="I765" s="8">
        <v>23100</v>
      </c>
      <c r="J765" s="8">
        <v>24000</v>
      </c>
      <c r="K765" s="8">
        <v>24350</v>
      </c>
      <c r="L765" s="8">
        <v>25800</v>
      </c>
      <c r="M765" s="9">
        <v>26250</v>
      </c>
      <c r="N765" s="10">
        <v>26900</v>
      </c>
      <c r="O765" s="126">
        <v>27800</v>
      </c>
      <c r="P765" s="126">
        <v>28200</v>
      </c>
    </row>
    <row r="766" spans="2:16" x14ac:dyDescent="0.25">
      <c r="B766" s="7" t="s">
        <v>773</v>
      </c>
      <c r="C766" s="8">
        <v>24800</v>
      </c>
      <c r="D766" s="8">
        <v>26600</v>
      </c>
      <c r="E766" s="8">
        <v>28850</v>
      </c>
      <c r="F766" s="8">
        <v>29400</v>
      </c>
      <c r="G766" s="8">
        <v>29550</v>
      </c>
      <c r="H766" s="8">
        <v>30050</v>
      </c>
      <c r="I766" s="8">
        <v>30250</v>
      </c>
      <c r="J766" s="8">
        <v>31400</v>
      </c>
      <c r="K766" s="8">
        <v>31400</v>
      </c>
      <c r="L766" s="8">
        <v>32550</v>
      </c>
      <c r="M766" s="9">
        <v>33300</v>
      </c>
      <c r="N766" s="10">
        <v>34550</v>
      </c>
      <c r="O766" s="126">
        <v>33950</v>
      </c>
      <c r="P766" s="126">
        <v>34450</v>
      </c>
    </row>
    <row r="767" spans="2:16" x14ac:dyDescent="0.25">
      <c r="B767" s="7" t="s">
        <v>774</v>
      </c>
      <c r="C767" s="8">
        <v>20100</v>
      </c>
      <c r="D767" s="8">
        <v>20300</v>
      </c>
      <c r="E767" s="8">
        <v>22750</v>
      </c>
      <c r="F767" s="8">
        <v>24000</v>
      </c>
      <c r="G767" s="8">
        <v>24000</v>
      </c>
      <c r="H767" s="8">
        <v>24000</v>
      </c>
      <c r="I767" s="8">
        <v>24000</v>
      </c>
      <c r="J767" s="8">
        <v>25300</v>
      </c>
      <c r="K767" s="8">
        <v>25650</v>
      </c>
      <c r="L767" s="8">
        <v>27450</v>
      </c>
      <c r="M767" s="9">
        <v>27650</v>
      </c>
      <c r="N767" s="10">
        <v>28300</v>
      </c>
      <c r="O767" s="126">
        <v>29700</v>
      </c>
      <c r="P767" s="126">
        <v>31150</v>
      </c>
    </row>
    <row r="768" spans="2:16" x14ac:dyDescent="0.25">
      <c r="B768" s="7" t="s">
        <v>775</v>
      </c>
      <c r="C768" s="8">
        <v>21050</v>
      </c>
      <c r="D768" s="8">
        <v>22400</v>
      </c>
      <c r="E768" s="8">
        <v>23800</v>
      </c>
      <c r="F768" s="8">
        <v>24650</v>
      </c>
      <c r="G768" s="8">
        <v>25150</v>
      </c>
      <c r="H768" s="8">
        <v>25900</v>
      </c>
      <c r="I768" s="8">
        <v>25900</v>
      </c>
      <c r="J768" s="8">
        <v>26700</v>
      </c>
      <c r="K768" s="8">
        <v>26750</v>
      </c>
      <c r="L768" s="8">
        <v>28700</v>
      </c>
      <c r="M768" s="9">
        <v>28700</v>
      </c>
      <c r="N768" s="10">
        <v>28850</v>
      </c>
      <c r="O768" s="126">
        <v>28650</v>
      </c>
      <c r="P768" s="126">
        <v>29050</v>
      </c>
    </row>
    <row r="769" spans="2:16" x14ac:dyDescent="0.25">
      <c r="B769" s="7" t="s">
        <v>776</v>
      </c>
      <c r="C769" s="8">
        <v>19250</v>
      </c>
      <c r="D769" s="8">
        <v>20300</v>
      </c>
      <c r="E769" s="8">
        <v>21700</v>
      </c>
      <c r="F769" s="8">
        <v>22400</v>
      </c>
      <c r="G769" s="8">
        <v>22600</v>
      </c>
      <c r="H769" s="8">
        <v>22700</v>
      </c>
      <c r="I769" s="8">
        <v>23100</v>
      </c>
      <c r="J769" s="8">
        <v>24000</v>
      </c>
      <c r="K769" s="8">
        <v>24350</v>
      </c>
      <c r="L769" s="8">
        <v>25800</v>
      </c>
      <c r="M769" s="9">
        <v>26250</v>
      </c>
      <c r="N769" s="10">
        <v>26900</v>
      </c>
      <c r="O769" s="126">
        <v>27800</v>
      </c>
      <c r="P769" s="126">
        <v>28200</v>
      </c>
    </row>
    <row r="770" spans="2:16" x14ac:dyDescent="0.25">
      <c r="B770" s="7" t="s">
        <v>777</v>
      </c>
      <c r="C770" s="8">
        <v>18900</v>
      </c>
      <c r="D770" s="8">
        <v>20300</v>
      </c>
      <c r="E770" s="8">
        <v>21700</v>
      </c>
      <c r="F770" s="8">
        <v>22400</v>
      </c>
      <c r="G770" s="8">
        <v>22600</v>
      </c>
      <c r="H770" s="8">
        <v>22700</v>
      </c>
      <c r="I770" s="8">
        <v>23100</v>
      </c>
      <c r="J770" s="8">
        <v>24000</v>
      </c>
      <c r="K770" s="8">
        <v>24350</v>
      </c>
      <c r="L770" s="8">
        <v>25800</v>
      </c>
      <c r="M770" s="9">
        <v>26250</v>
      </c>
      <c r="N770" s="10">
        <v>26900</v>
      </c>
      <c r="O770" s="126">
        <v>27800</v>
      </c>
      <c r="P770" s="126">
        <v>28200</v>
      </c>
    </row>
    <row r="771" spans="2:16" x14ac:dyDescent="0.25">
      <c r="B771" s="7" t="s">
        <v>778</v>
      </c>
      <c r="C771" s="8">
        <v>18900</v>
      </c>
      <c r="D771" s="8">
        <v>20300</v>
      </c>
      <c r="E771" s="8">
        <v>21700</v>
      </c>
      <c r="F771" s="8">
        <v>22400</v>
      </c>
      <c r="G771" s="8">
        <v>22600</v>
      </c>
      <c r="H771" s="8">
        <v>22700</v>
      </c>
      <c r="I771" s="8">
        <v>23100</v>
      </c>
      <c r="J771" s="8">
        <v>24000</v>
      </c>
      <c r="K771" s="8">
        <v>24350</v>
      </c>
      <c r="L771" s="8">
        <v>25800</v>
      </c>
      <c r="M771" s="9">
        <v>26250</v>
      </c>
      <c r="N771" s="10">
        <v>26900</v>
      </c>
      <c r="O771" s="126">
        <v>27800</v>
      </c>
      <c r="P771" s="126">
        <v>28200</v>
      </c>
    </row>
    <row r="772" spans="2:16" x14ac:dyDescent="0.25">
      <c r="B772" s="7" t="s">
        <v>779</v>
      </c>
      <c r="C772" s="8">
        <v>18900</v>
      </c>
      <c r="D772" s="8">
        <v>20300</v>
      </c>
      <c r="E772" s="8">
        <v>21700</v>
      </c>
      <c r="F772" s="8">
        <v>22400</v>
      </c>
      <c r="G772" s="8">
        <v>22600</v>
      </c>
      <c r="H772" s="8">
        <v>22700</v>
      </c>
      <c r="I772" s="8">
        <v>23100</v>
      </c>
      <c r="J772" s="8">
        <v>24000</v>
      </c>
      <c r="K772" s="8">
        <v>24350</v>
      </c>
      <c r="L772" s="8">
        <v>25800</v>
      </c>
      <c r="M772" s="9">
        <v>26250</v>
      </c>
      <c r="N772" s="10">
        <v>26900</v>
      </c>
      <c r="O772" s="126">
        <v>28150</v>
      </c>
      <c r="P772" s="126">
        <v>28550</v>
      </c>
    </row>
    <row r="773" spans="2:16" x14ac:dyDescent="0.25">
      <c r="B773" s="7" t="s">
        <v>780</v>
      </c>
      <c r="C773" s="8">
        <v>18900</v>
      </c>
      <c r="D773" s="8">
        <v>20300</v>
      </c>
      <c r="E773" s="8">
        <v>21700</v>
      </c>
      <c r="F773" s="8">
        <v>22400</v>
      </c>
      <c r="G773" s="8">
        <v>22600</v>
      </c>
      <c r="H773" s="8">
        <v>22700</v>
      </c>
      <c r="I773" s="8">
        <v>23100</v>
      </c>
      <c r="J773" s="8">
        <v>24000</v>
      </c>
      <c r="K773" s="8">
        <v>24350</v>
      </c>
      <c r="L773" s="8">
        <v>25800</v>
      </c>
      <c r="M773" s="9">
        <v>26250</v>
      </c>
      <c r="N773" s="10">
        <v>26900</v>
      </c>
      <c r="O773" s="126">
        <v>27800</v>
      </c>
      <c r="P773" s="126">
        <v>28200</v>
      </c>
    </row>
    <row r="774" spans="2:16" x14ac:dyDescent="0.25">
      <c r="B774" s="7" t="s">
        <v>781</v>
      </c>
      <c r="C774" s="8">
        <v>18900</v>
      </c>
      <c r="D774" s="8">
        <v>20300</v>
      </c>
      <c r="E774" s="8">
        <v>21700</v>
      </c>
      <c r="F774" s="8">
        <v>22400</v>
      </c>
      <c r="G774" s="8">
        <v>22600</v>
      </c>
      <c r="H774" s="8">
        <v>22700</v>
      </c>
      <c r="I774" s="8">
        <v>23100</v>
      </c>
      <c r="J774" s="8">
        <v>24000</v>
      </c>
      <c r="K774" s="8">
        <v>24350</v>
      </c>
      <c r="L774" s="8">
        <v>25800</v>
      </c>
      <c r="M774" s="9">
        <v>26250</v>
      </c>
      <c r="N774" s="10">
        <v>26900</v>
      </c>
      <c r="O774" s="126">
        <v>28200</v>
      </c>
      <c r="P774" s="126">
        <v>29600</v>
      </c>
    </row>
    <row r="775" spans="2:16" x14ac:dyDescent="0.25">
      <c r="B775" s="7" t="s">
        <v>782</v>
      </c>
      <c r="C775" s="8">
        <v>18900</v>
      </c>
      <c r="D775" s="8">
        <v>20300</v>
      </c>
      <c r="E775" s="8">
        <v>21700</v>
      </c>
      <c r="F775" s="8">
        <v>22400</v>
      </c>
      <c r="G775" s="8">
        <v>26400</v>
      </c>
      <c r="H775" s="8">
        <v>26700</v>
      </c>
      <c r="I775" s="8">
        <v>27150</v>
      </c>
      <c r="J775" s="8">
        <v>28600</v>
      </c>
      <c r="K775" s="8">
        <v>28950</v>
      </c>
      <c r="L775" s="8">
        <v>30550</v>
      </c>
      <c r="M775" s="9">
        <v>31300</v>
      </c>
      <c r="N775" s="10">
        <v>32050</v>
      </c>
      <c r="O775" s="126">
        <v>31600</v>
      </c>
      <c r="P775" s="126">
        <v>32000</v>
      </c>
    </row>
    <row r="776" spans="2:16" x14ac:dyDescent="0.25">
      <c r="B776" s="7" t="s">
        <v>783</v>
      </c>
      <c r="C776" s="8">
        <v>18900</v>
      </c>
      <c r="D776" s="8">
        <v>20300</v>
      </c>
      <c r="E776" s="8">
        <v>21700</v>
      </c>
      <c r="F776" s="8">
        <v>22400</v>
      </c>
      <c r="G776" s="8">
        <v>22600</v>
      </c>
      <c r="H776" s="8">
        <v>22700</v>
      </c>
      <c r="I776" s="8">
        <v>23100</v>
      </c>
      <c r="J776" s="8">
        <v>24000</v>
      </c>
      <c r="K776" s="8">
        <v>24350</v>
      </c>
      <c r="L776" s="8">
        <v>25800</v>
      </c>
      <c r="M776" s="9">
        <v>26250</v>
      </c>
      <c r="N776" s="10">
        <v>26900</v>
      </c>
      <c r="O776" s="126">
        <v>28200</v>
      </c>
      <c r="P776" s="126">
        <v>29600</v>
      </c>
    </row>
    <row r="777" spans="2:16" x14ac:dyDescent="0.25">
      <c r="B777" s="7" t="s">
        <v>784</v>
      </c>
      <c r="C777" s="8">
        <v>18900</v>
      </c>
      <c r="D777" s="8">
        <v>20300</v>
      </c>
      <c r="E777" s="8">
        <v>21700</v>
      </c>
      <c r="F777" s="8">
        <v>22400</v>
      </c>
      <c r="G777" s="8">
        <v>22600</v>
      </c>
      <c r="H777" s="8">
        <v>22700</v>
      </c>
      <c r="I777" s="8">
        <v>23100</v>
      </c>
      <c r="J777" s="8">
        <v>24000</v>
      </c>
      <c r="K777" s="8">
        <v>24350</v>
      </c>
      <c r="L777" s="8">
        <v>25800</v>
      </c>
      <c r="M777" s="9">
        <v>26250</v>
      </c>
      <c r="N777" s="10">
        <v>26900</v>
      </c>
      <c r="O777" s="126">
        <v>27800</v>
      </c>
      <c r="P777" s="126">
        <v>28200</v>
      </c>
    </row>
    <row r="778" spans="2:16" x14ac:dyDescent="0.25">
      <c r="B778" s="7" t="s">
        <v>785</v>
      </c>
      <c r="C778" s="8">
        <v>18900</v>
      </c>
      <c r="D778" s="8">
        <v>20300</v>
      </c>
      <c r="E778" s="8">
        <v>21700</v>
      </c>
      <c r="F778" s="8">
        <v>22400</v>
      </c>
      <c r="G778" s="8">
        <v>22600</v>
      </c>
      <c r="H778" s="8">
        <v>22700</v>
      </c>
      <c r="I778" s="8">
        <v>23100</v>
      </c>
      <c r="J778" s="8">
        <v>24000</v>
      </c>
      <c r="K778" s="8">
        <v>24350</v>
      </c>
      <c r="L778" s="8">
        <v>25800</v>
      </c>
      <c r="M778" s="9">
        <v>26250</v>
      </c>
      <c r="N778" s="10">
        <v>26900</v>
      </c>
      <c r="O778" s="126">
        <v>27800</v>
      </c>
      <c r="P778" s="126">
        <v>28200</v>
      </c>
    </row>
    <row r="779" spans="2:16" x14ac:dyDescent="0.25">
      <c r="B779" s="7" t="s">
        <v>786</v>
      </c>
      <c r="C779" s="8">
        <v>18900</v>
      </c>
      <c r="D779" s="8">
        <v>20300</v>
      </c>
      <c r="E779" s="8">
        <v>21700</v>
      </c>
      <c r="F779" s="8">
        <v>22400</v>
      </c>
      <c r="G779" s="8">
        <v>24800</v>
      </c>
      <c r="H779" s="8">
        <v>25400</v>
      </c>
      <c r="I779" s="8">
        <v>25400</v>
      </c>
      <c r="J779" s="8">
        <v>31400</v>
      </c>
      <c r="K779" s="8">
        <v>31400</v>
      </c>
      <c r="L779" s="8">
        <v>32550</v>
      </c>
      <c r="M779" s="9">
        <v>33300</v>
      </c>
      <c r="N779" s="10">
        <v>34550</v>
      </c>
      <c r="O779" s="126">
        <v>33950</v>
      </c>
      <c r="P779" s="126">
        <v>34450</v>
      </c>
    </row>
    <row r="780" spans="2:16" x14ac:dyDescent="0.25">
      <c r="B780" s="7" t="s">
        <v>787</v>
      </c>
      <c r="C780" s="8">
        <v>20100</v>
      </c>
      <c r="D780" s="8">
        <v>20300</v>
      </c>
      <c r="E780" s="8">
        <v>27350</v>
      </c>
      <c r="F780" s="8">
        <v>30050</v>
      </c>
      <c r="G780" s="8">
        <v>30800</v>
      </c>
      <c r="H780" s="8">
        <v>30800</v>
      </c>
      <c r="I780" s="8">
        <v>30800</v>
      </c>
      <c r="J780" s="8">
        <v>27850</v>
      </c>
      <c r="K780" s="8">
        <v>27850</v>
      </c>
      <c r="L780" s="8">
        <v>27850</v>
      </c>
      <c r="M780" s="9">
        <v>29400</v>
      </c>
      <c r="N780" s="10">
        <v>29200</v>
      </c>
      <c r="O780" s="126">
        <v>29400</v>
      </c>
      <c r="P780" s="126">
        <v>29800</v>
      </c>
    </row>
    <row r="781" spans="2:16" x14ac:dyDescent="0.25">
      <c r="B781" s="7" t="s">
        <v>788</v>
      </c>
      <c r="C781" s="8">
        <v>18900</v>
      </c>
      <c r="D781" s="8">
        <v>20300</v>
      </c>
      <c r="E781" s="8">
        <v>21700</v>
      </c>
      <c r="F781" s="8">
        <v>22400</v>
      </c>
      <c r="G781" s="8">
        <v>22600</v>
      </c>
      <c r="H781" s="8">
        <v>22700</v>
      </c>
      <c r="I781" s="8">
        <v>23100</v>
      </c>
      <c r="J781" s="8">
        <v>24000</v>
      </c>
      <c r="K781" s="8">
        <v>24350</v>
      </c>
      <c r="L781" s="8">
        <v>25800</v>
      </c>
      <c r="M781" s="9">
        <v>26250</v>
      </c>
      <c r="N781" s="10">
        <v>26900</v>
      </c>
      <c r="O781" s="126">
        <v>27800</v>
      </c>
      <c r="P781" s="126">
        <v>28200</v>
      </c>
    </row>
    <row r="782" spans="2:16" x14ac:dyDescent="0.25">
      <c r="B782" s="7" t="s">
        <v>789</v>
      </c>
      <c r="C782" s="8">
        <v>20100</v>
      </c>
      <c r="D782" s="8">
        <v>20300</v>
      </c>
      <c r="E782" s="8">
        <v>24100</v>
      </c>
      <c r="F782" s="8">
        <v>24350</v>
      </c>
      <c r="G782" s="8">
        <v>24600</v>
      </c>
      <c r="H782" s="8">
        <v>25050</v>
      </c>
      <c r="I782" s="8">
        <v>25200</v>
      </c>
      <c r="J782" s="8">
        <v>26550</v>
      </c>
      <c r="K782" s="8">
        <v>26900</v>
      </c>
      <c r="L782" s="8">
        <v>28550</v>
      </c>
      <c r="M782" s="9">
        <v>28650</v>
      </c>
      <c r="N782" s="10">
        <v>29700</v>
      </c>
      <c r="O782" s="126">
        <v>30100</v>
      </c>
      <c r="P782" s="126">
        <v>30500</v>
      </c>
    </row>
    <row r="783" spans="2:16" x14ac:dyDescent="0.25">
      <c r="B783" s="7" t="s">
        <v>790</v>
      </c>
      <c r="C783" s="8">
        <v>18900</v>
      </c>
      <c r="D783" s="8">
        <v>20300</v>
      </c>
      <c r="E783" s="8">
        <v>21700</v>
      </c>
      <c r="F783" s="8">
        <v>22400</v>
      </c>
      <c r="G783" s="8">
        <v>22600</v>
      </c>
      <c r="H783" s="8">
        <v>22700</v>
      </c>
      <c r="I783" s="8">
        <v>23100</v>
      </c>
      <c r="J783" s="8">
        <v>24000</v>
      </c>
      <c r="K783" s="8">
        <v>24350</v>
      </c>
      <c r="L783" s="8">
        <v>25800</v>
      </c>
      <c r="M783" s="9">
        <v>26250</v>
      </c>
      <c r="N783" s="10">
        <v>26900</v>
      </c>
      <c r="O783" s="126">
        <v>27800</v>
      </c>
      <c r="P783" s="126">
        <v>28200</v>
      </c>
    </row>
  </sheetData>
  <sheetProtection selectLockedCells="1"/>
  <dataValidations count="1">
    <dataValidation type="list" allowBlank="1" showInputMessage="1" showErrorMessage="1" sqref="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 WVV983043 P979049 P913513 P847977 P782441 P716905 P651369 P585833 P520297 P454761 P389225 P323689 P258153 P192617 P127081 P61545" xr:uid="{00000000-0002-0000-0200-000000000000}">
      <formula1>County</formula1>
    </dataValidation>
  </dataValidations>
  <pageMargins left="0.7" right="0.7" top="0.75" bottom="0.75" header="0.3" footer="0.3"/>
  <pageSetup orientation="portrait" r:id="rId1"/>
  <ignoredErrors>
    <ignoredError sqref="C2:D2 E2:P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heetViews>
  <sheetFormatPr defaultRowHeight="15" x14ac:dyDescent="0.25"/>
  <sheetData>
    <row r="1" spans="1:2" x14ac:dyDescent="0.25">
      <c r="A1" t="s">
        <v>864</v>
      </c>
      <c r="B1" t="s">
        <v>865</v>
      </c>
    </row>
    <row r="2" spans="1:2" x14ac:dyDescent="0.25">
      <c r="A2" t="s">
        <v>866</v>
      </c>
      <c r="B2" t="s">
        <v>867</v>
      </c>
    </row>
    <row r="3" spans="1:2" x14ac:dyDescent="0.25">
      <c r="A3" t="s">
        <v>868</v>
      </c>
      <c r="B3" t="s">
        <v>869</v>
      </c>
    </row>
    <row r="4" spans="1:2" x14ac:dyDescent="0.25">
      <c r="A4" t="s">
        <v>870</v>
      </c>
      <c r="B4" t="s">
        <v>871</v>
      </c>
    </row>
    <row r="5" spans="1:2" x14ac:dyDescent="0.25">
      <c r="A5" t="s">
        <v>872</v>
      </c>
      <c r="B5" t="s">
        <v>873</v>
      </c>
    </row>
    <row r="6" spans="1:2" x14ac:dyDescent="0.25">
      <c r="A6" t="s">
        <v>874</v>
      </c>
      <c r="B6" t="s">
        <v>875</v>
      </c>
    </row>
    <row r="7" spans="1:2" x14ac:dyDescent="0.25">
      <c r="A7" t="s">
        <v>876</v>
      </c>
      <c r="B7" t="s">
        <v>877</v>
      </c>
    </row>
    <row r="8" spans="1:2" x14ac:dyDescent="0.25">
      <c r="A8" t="s">
        <v>878</v>
      </c>
      <c r="B8" t="s">
        <v>879</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965C55A29DF9544B92026ABA22692578" ma:contentTypeVersion="18" ma:contentTypeDescription="Create a new document." ma:contentTypeScope="" ma:versionID="cea16d65e145d5c79ee43df011ec7397">
  <xsd:schema xmlns:xsd="http://www.w3.org/2001/XMLSchema" xmlns:xs="http://www.w3.org/2001/XMLSchema" xmlns:p="http://schemas.microsoft.com/office/2006/metadata/properties" xmlns:ns2="25c5da55-c3b5-4d40-b8d2-9420c9b486fc" targetNamespace="http://schemas.microsoft.com/office/2006/metadata/properties" ma:root="true" ma:fieldsID="9a68016098b71174922fc29fc6958fba" ns2:_="">
    <xsd:import namespace="25c5da55-c3b5-4d40-b8d2-9420c9b486fc"/>
    <xsd:element name="properties">
      <xsd:complexType>
        <xsd:sequence>
          <xsd:element name="documentManagement">
            <xsd:complexType>
              <xsd:all>
                <xsd:element ref="ns2:Procedure_x0020_number"/>
                <xsd:element ref="ns2: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c5da55-c3b5-4d40-b8d2-9420c9b486fc" elementFormDefault="qualified">
    <xsd:import namespace="http://schemas.microsoft.com/office/2006/documentManagement/types"/>
    <xsd:import namespace="http://schemas.microsoft.com/office/infopath/2007/PartnerControls"/>
    <xsd:element name="Procedure_x0020_number" ma:index="3" ma:displayName="Procedure number" ma:internalName="Procedure_x0020_number" ma:readOnly="false" ma:percentage="FALSE">
      <xsd:simpleType>
        <xsd:restriction base="dms:Number">
          <xsd:maxInclusive value="30"/>
          <xsd:minInclusive value="1"/>
        </xsd:restriction>
      </xsd:simpleType>
    </xsd:element>
    <xsd:element name="Link" ma:index="4" nillable="true" ma:displayName="Related link(s)" ma:format="Hyperlink"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Link xmlns="25c5da55-c3b5-4d40-b8d2-9420c9b486fc">
      <Url xsi:nil="true"/>
      <Description xsi:nil="true"/>
    </Link>
    <Procedure_x0020_number xmlns="25c5da55-c3b5-4d40-b8d2-9420c9b486fc">9.23</Procedure_x0020_number>
  </documentManagement>
</p:properties>
</file>

<file path=customXml/itemProps1.xml><?xml version="1.0" encoding="utf-8"?>
<ds:datastoreItem xmlns:ds="http://schemas.openxmlformats.org/officeDocument/2006/customXml" ds:itemID="{FEE4D3B8-5447-46A9-B920-3AE962A18D17}">
  <ds:schemaRefs>
    <ds:schemaRef ds:uri="http://schemas.microsoft.com/sharepoint/v3/contenttype/forms"/>
  </ds:schemaRefs>
</ds:datastoreItem>
</file>

<file path=customXml/itemProps2.xml><?xml version="1.0" encoding="utf-8"?>
<ds:datastoreItem xmlns:ds="http://schemas.openxmlformats.org/officeDocument/2006/customXml" ds:itemID="{D8076928-6AB5-443E-BE1A-6C40969A4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c5da55-c3b5-4d40-b8d2-9420c9b486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5ECCE1-4EC2-4B0F-AC82-3F30C9597502}">
  <ds:schemaRefs>
    <ds:schemaRef ds:uri="http://schemas.openxmlformats.org/package/2006/metadata/core-properties"/>
    <ds:schemaRef ds:uri="25c5da55-c3b5-4d40-b8d2-9420c9b486fc"/>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Military Veterans Report</vt:lpstr>
      <vt:lpstr>rental project worksheet</vt:lpstr>
      <vt:lpstr>Income Limits</vt:lpstr>
      <vt:lpstr>GT_Custom</vt:lpstr>
      <vt:lpstr>Sheet1</vt:lpstr>
      <vt:lpstr>County</vt:lpstr>
      <vt:lpstr>'Military Veterans Report'!Print_Area</vt:lpstr>
      <vt:lpstr>'rental project worksheet'!Print_Area</vt:lpstr>
      <vt:lpstr>Year</vt:lpstr>
    </vt:vector>
  </TitlesOfParts>
  <Company>FHLB Topeka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Project Report 2012 1 -120 Units</dc:title>
  <dc:creator>howardc</dc:creator>
  <cp:lastModifiedBy>Eric Degenhardt</cp:lastModifiedBy>
  <cp:lastPrinted>2019-07-29T21:18:55Z</cp:lastPrinted>
  <dcterms:created xsi:type="dcterms:W3CDTF">2011-01-07T15:27:58Z</dcterms:created>
  <dcterms:modified xsi:type="dcterms:W3CDTF">2020-08-19T12:21:48Z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0x010100965C55A29DF9544B92026ABA22692578</vt:lpwstr>
  </property>
  <property fmtid="{D5CDD505-2E9C-101B-9397-08002B2CF9AE}" pid="3" name="URL">
    <vt:lpwstr/>
  </property>
  <property fmtid="{D5CDD505-2E9C-101B-9397-08002B2CF9AE}" pid="4" name="MSIP_Label_962a8203-a98a-4ac9-b9ec-97f50612230c_Enabled">
    <vt:lpwstr>True</vt:lpwstr>
  </property>
  <property fmtid="{D5CDD505-2E9C-101B-9397-08002B2CF9AE}" pid="5" name="MSIP_Label_962a8203-a98a-4ac9-b9ec-97f50612230c_SiteId">
    <vt:lpwstr>d1273393-c6b6-4abf-b2c7-8b199d33b87b</vt:lpwstr>
  </property>
  <property fmtid="{D5CDD505-2E9C-101B-9397-08002B2CF9AE}" pid="6" name="MSIP_Label_962a8203-a98a-4ac9-b9ec-97f50612230c_Owner">
    <vt:lpwstr>Alyse.Mioni@fhlbtopeka.com</vt:lpwstr>
  </property>
  <property fmtid="{D5CDD505-2E9C-101B-9397-08002B2CF9AE}" pid="7" name="MSIP_Label_962a8203-a98a-4ac9-b9ec-97f50612230c_SetDate">
    <vt:lpwstr>2019-07-29T21:11:01.0746548Z</vt:lpwstr>
  </property>
  <property fmtid="{D5CDD505-2E9C-101B-9397-08002B2CF9AE}" pid="8" name="MSIP_Label_962a8203-a98a-4ac9-b9ec-97f50612230c_Name">
    <vt:lpwstr>Restricted</vt:lpwstr>
  </property>
  <property fmtid="{D5CDD505-2E9C-101B-9397-08002B2CF9AE}" pid="9" name="MSIP_Label_962a8203-a98a-4ac9-b9ec-97f50612230c_Application">
    <vt:lpwstr>Microsoft Azure Information Protection</vt:lpwstr>
  </property>
  <property fmtid="{D5CDD505-2E9C-101B-9397-08002B2CF9AE}" pid="10" name="MSIP_Label_962a8203-a98a-4ac9-b9ec-97f50612230c_ActionId">
    <vt:lpwstr>817b59c8-06ff-4f91-8657-b519fe3fcef5</vt:lpwstr>
  </property>
  <property fmtid="{D5CDD505-2E9C-101B-9397-08002B2CF9AE}" pid="11" name="MSIP_Label_962a8203-a98a-4ac9-b9ec-97f50612230c_Extended_MSFT_Method">
    <vt:lpwstr>Manual</vt:lpwstr>
  </property>
  <property fmtid="{D5CDD505-2E9C-101B-9397-08002B2CF9AE}" pid="12" name="MSIP_Label_efc7d4e0-fb68-4323-b829-6efa79be6d0e_Enabled">
    <vt:lpwstr>True</vt:lpwstr>
  </property>
  <property fmtid="{D5CDD505-2E9C-101B-9397-08002B2CF9AE}" pid="13" name="MSIP_Label_efc7d4e0-fb68-4323-b829-6efa79be6d0e_SiteId">
    <vt:lpwstr>d1273393-c6b6-4abf-b2c7-8b199d33b87b</vt:lpwstr>
  </property>
  <property fmtid="{D5CDD505-2E9C-101B-9397-08002B2CF9AE}" pid="14" name="MSIP_Label_efc7d4e0-fb68-4323-b829-6efa79be6d0e_Owner">
    <vt:lpwstr>Alyse.Mioni@fhlbtopeka.com</vt:lpwstr>
  </property>
  <property fmtid="{D5CDD505-2E9C-101B-9397-08002B2CF9AE}" pid="15" name="MSIP_Label_efc7d4e0-fb68-4323-b829-6efa79be6d0e_SetDate">
    <vt:lpwstr>2019-07-29T21:11:01.0746548Z</vt:lpwstr>
  </property>
  <property fmtid="{D5CDD505-2E9C-101B-9397-08002B2CF9AE}" pid="16" name="MSIP_Label_efc7d4e0-fb68-4323-b829-6efa79be6d0e_Name">
    <vt:lpwstr>Footer</vt:lpwstr>
  </property>
  <property fmtid="{D5CDD505-2E9C-101B-9397-08002B2CF9AE}" pid="17" name="MSIP_Label_efc7d4e0-fb68-4323-b829-6efa79be6d0e_Application">
    <vt:lpwstr>Microsoft Azure Information Protection</vt:lpwstr>
  </property>
  <property fmtid="{D5CDD505-2E9C-101B-9397-08002B2CF9AE}" pid="18" name="MSIP_Label_efc7d4e0-fb68-4323-b829-6efa79be6d0e_ActionId">
    <vt:lpwstr>817b59c8-06ff-4f91-8657-b519fe3fcef5</vt:lpwstr>
  </property>
  <property fmtid="{D5CDD505-2E9C-101B-9397-08002B2CF9AE}" pid="19" name="MSIP_Label_efc7d4e0-fb68-4323-b829-6efa79be6d0e_Parent">
    <vt:lpwstr>962a8203-a98a-4ac9-b9ec-97f50612230c</vt:lpwstr>
  </property>
  <property fmtid="{D5CDD505-2E9C-101B-9397-08002B2CF9AE}" pid="20" name="MSIP_Label_efc7d4e0-fb68-4323-b829-6efa79be6d0e_Extended_MSFT_Method">
    <vt:lpwstr>Manual</vt:lpwstr>
  </property>
  <property fmtid="{D5CDD505-2E9C-101B-9397-08002B2CF9AE}" pid="21" name="Sensitivity">
    <vt:lpwstr>Restricted Footer</vt:lpwstr>
  </property>
</Properties>
</file>